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660" tabRatio="751" activeTab="1"/>
  </bookViews>
  <sheets>
    <sheet name="编制说明" sheetId="18" r:id="rId1"/>
    <sheet name="汇总表" sheetId="12" r:id="rId2"/>
    <sheet name="原材料明细" sheetId="2" r:id="rId3"/>
    <sheet name="外购外协件明细" sheetId="3" r:id="rId4"/>
    <sheet name="加工明细" sheetId="4" r:id="rId5"/>
    <sheet name="工装模具刀具明细" sheetId="15" r:id="rId6"/>
    <sheet name="包装明细" sheetId="16" r:id="rId7"/>
    <sheet name="运输明细" sheetId="17" r:id="rId8"/>
  </sheets>
  <externalReferences>
    <externalReference r:id="rId10"/>
  </externalReferences>
  <definedNames>
    <definedName name="_MF1989">#REF!</definedName>
    <definedName name="_MF1990">#REF!</definedName>
    <definedName name="_MF1992">#REF!</definedName>
    <definedName name="_MF1993">#REF!</definedName>
    <definedName name="_MT248">#REF!</definedName>
    <definedName name="_SF1756">[1]总表!#REF!</definedName>
    <definedName name="_SF2010">#REF!</definedName>
    <definedName name="_SF2011">#REF!</definedName>
    <definedName name="_SF2012">#REF!</definedName>
    <definedName name="_SF2013">#REF!</definedName>
    <definedName name="_SF2014">#REF!</definedName>
    <definedName name="_SF2015">#REF!</definedName>
    <definedName name="_SF2016">#REF!</definedName>
    <definedName name="_SF2018">#REF!</definedName>
    <definedName name="_SF2019">#REF!</definedName>
    <definedName name="_SF2020">#REF!</definedName>
    <definedName name="_SF2021">#REF!</definedName>
    <definedName name="_SF2022">#REF!</definedName>
    <definedName name="_SF2023">#REF!</definedName>
    <definedName name="_SF2264">#REF!</definedName>
    <definedName name="_SF2265">#REF!</definedName>
    <definedName name="_SF2457">#REF!</definedName>
    <definedName name="_SF2458">#REF!</definedName>
    <definedName name="_SF2459">#REF!</definedName>
    <definedName name="_SF2460">#REF!</definedName>
    <definedName name="_SF2461">#REF!</definedName>
    <definedName name="_SF2462">#REF!</definedName>
    <definedName name="_SF2463">#REF!</definedName>
    <definedName name="_SF2464">#REF!</definedName>
    <definedName name="_SF2465">#REF!</definedName>
    <definedName name="_SF2466">#REF!</definedName>
    <definedName name="_SF2614">#REF!</definedName>
    <definedName name="_SF2615">#REF!</definedName>
    <definedName name="_SF2616">#REF!</definedName>
    <definedName name="_SF2617">#REF!</definedName>
    <definedName name="_SF2618">#REF!</definedName>
    <definedName name="_SF2619">#REF!</definedName>
    <definedName name="_SF2620">#REF!</definedName>
    <definedName name="_SF2621">#REF!</definedName>
    <definedName name="_SF2622">#REF!</definedName>
    <definedName name="_xlnm.Print_Area" localSheetId="1">汇总表!$A$1:$D$47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J6" authorId="0">
      <text>
        <r>
          <rPr>
            <b/>
            <sz val="9"/>
            <rFont val="宋体"/>
            <charset val="134"/>
          </rPr>
          <t>注意：</t>
        </r>
        <r>
          <rPr>
            <sz val="9"/>
            <rFont val="宋体"/>
            <charset val="134"/>
          </rPr>
          <t xml:space="preserve">
不仅包括应发工资，还包括企业承担的工资性费用。</t>
        </r>
      </text>
    </comment>
    <comment ref="K6" authorId="0">
      <text>
        <r>
          <rPr>
            <b/>
            <sz val="9"/>
            <rFont val="宋体"/>
            <charset val="134"/>
          </rPr>
          <t>注意：</t>
        </r>
        <r>
          <rPr>
            <sz val="9"/>
            <rFont val="宋体"/>
            <charset val="134"/>
          </rPr>
          <t xml:space="preserve">
不仅包括应发工资，还包括企业承担的工资性费用。</t>
        </r>
      </text>
    </comment>
  </commentList>
</comments>
</file>

<file path=xl/sharedStrings.xml><?xml version="1.0" encoding="utf-8"?>
<sst xmlns="http://schemas.openxmlformats.org/spreadsheetml/2006/main" count="317" uniqueCount="254">
  <si>
    <t>中通客车配套产品分项报价编制说明</t>
  </si>
  <si>
    <t>序号</t>
  </si>
  <si>
    <t>项目</t>
  </si>
  <si>
    <t>构成</t>
  </si>
  <si>
    <t>说明</t>
  </si>
  <si>
    <t>备注</t>
  </si>
  <si>
    <t xml:space="preserve">1、制造成本 </t>
  </si>
  <si>
    <t>1.1原辅材料费</t>
  </si>
  <si>
    <t>此项费用是在原材料明细里提取，无需填写。</t>
  </si>
  <si>
    <t>1.2外购外协费</t>
  </si>
  <si>
    <t>此项费用是在外购外协明细里提取，无需填写。</t>
  </si>
  <si>
    <t>1.3直接人工费</t>
  </si>
  <si>
    <t>此项费用是在加工明细里提取，无需填写。</t>
  </si>
  <si>
    <t xml:space="preserve">1.4燃动费   </t>
  </si>
  <si>
    <t>1.5设备折旧费</t>
  </si>
  <si>
    <t xml:space="preserve">1.6制造费用  </t>
  </si>
  <si>
    <t>此项费用为计算得出，无需填写。</t>
  </si>
  <si>
    <t>1.7工装模具刀具费</t>
  </si>
  <si>
    <t>此项费用是在工装模具刀具明细里提取，无需填写。</t>
  </si>
  <si>
    <t xml:space="preserve">1.8废品损失  </t>
  </si>
  <si>
    <t>此项费用是依据所报产品实际废品率及成本算出，新产品报价时按照已生产同类相识产品废品率概算即可。此项需要填写。</t>
  </si>
  <si>
    <t>制造成本合计</t>
  </si>
  <si>
    <t>此项是上述8项之和，含求和公式，无需填写。</t>
  </si>
  <si>
    <t>2、期间费用</t>
  </si>
  <si>
    <t>2.1管理费用</t>
  </si>
  <si>
    <t>此项费用是用“6.6管理费用（年)/6.1销售收入（年）*制造成本合计”计算得出，无需填写。</t>
  </si>
  <si>
    <t>2.2财务费用</t>
  </si>
  <si>
    <t>此项费用是用“6.7财务费用（年）/6.1销售收入（年）*制造成本合计”计算得出，无需填写。</t>
  </si>
  <si>
    <t>2.3销售费用</t>
  </si>
  <si>
    <t>此项费用不包含“包装运输费用”，是用“6.8销售费用（年）/6.1销售收入（年）*制造成本合计”计算得出，无需填写。</t>
  </si>
  <si>
    <t>期间费用合计</t>
  </si>
  <si>
    <t>此项是上述3项之和，含求和公式，无需填写。</t>
  </si>
  <si>
    <t>研发费用</t>
  </si>
  <si>
    <t>此项费用在汇总表中填写</t>
  </si>
  <si>
    <t>3、利润</t>
  </si>
  <si>
    <t>此项数据是用“制造成本合计*5%”计算得出，无需填写。</t>
  </si>
  <si>
    <t>4、包装费用</t>
  </si>
  <si>
    <t>此项费用是在包装明细里提取，无需填写。</t>
  </si>
  <si>
    <t>5、运输费用</t>
  </si>
  <si>
    <t>此项费用是在运输明细里提取，无需填写。</t>
  </si>
  <si>
    <t>产品报价（不含税）=1+2+3+4+5</t>
  </si>
  <si>
    <t>此项是“1、制造成本+2、期间费用+3、利润+4、包装费用+5、运输费用”之和，含求和公式，无需填写。</t>
  </si>
  <si>
    <t>6.1销售收入（年）</t>
  </si>
  <si>
    <t>填写上年度财务报表数据。</t>
  </si>
  <si>
    <t>6.2销售利润率</t>
  </si>
  <si>
    <t>填写上年度公司实际数据。</t>
  </si>
  <si>
    <t>6.3直接人工总额（年）</t>
  </si>
  <si>
    <t>6.4燃动费总额（年）</t>
  </si>
  <si>
    <t>6.5制造费用总额（年）</t>
  </si>
  <si>
    <t>此项费用不包含“设备折旧费”，填写上年度财务报表数据。</t>
  </si>
  <si>
    <t>6.6管理费用（年)</t>
  </si>
  <si>
    <t>6.7财务费用（年）</t>
  </si>
  <si>
    <t>6.8销售费用（年）</t>
  </si>
  <si>
    <t>此项不含"包装运输费用",填写上年度财务报表数据。</t>
  </si>
  <si>
    <t>6.9 利润总额(年)</t>
  </si>
  <si>
    <t>6.10设备折旧费(年)</t>
  </si>
  <si>
    <t>6.11固定资产原值</t>
  </si>
  <si>
    <t xml:space="preserve">    其中:厂房</t>
  </si>
  <si>
    <t xml:space="preserve">         设备</t>
  </si>
  <si>
    <t>6.12职工人数</t>
  </si>
  <si>
    <t>填写上年度末实际在册职工人数。</t>
  </si>
  <si>
    <t>6.13生产工人数</t>
  </si>
  <si>
    <t>填写上年度末实际在册生产工人数。</t>
  </si>
  <si>
    <t>6.14年生产能力</t>
  </si>
  <si>
    <t>填写报价产品年度最大产能。</t>
  </si>
  <si>
    <r>
      <rPr>
        <b/>
        <sz val="18"/>
        <rFont val="宋体"/>
        <charset val="134"/>
      </rPr>
      <t>中</t>
    </r>
    <r>
      <rPr>
        <b/>
        <sz val="18"/>
        <rFont val="Arial Narrow"/>
        <charset val="134"/>
      </rPr>
      <t xml:space="preserve"> </t>
    </r>
    <r>
      <rPr>
        <b/>
        <sz val="18"/>
        <rFont val="宋体"/>
        <charset val="134"/>
      </rPr>
      <t>通</t>
    </r>
    <r>
      <rPr>
        <b/>
        <sz val="18"/>
        <rFont val="Arial Narrow"/>
        <charset val="134"/>
      </rPr>
      <t xml:space="preserve"> </t>
    </r>
    <r>
      <rPr>
        <b/>
        <sz val="18"/>
        <rFont val="宋体"/>
        <charset val="134"/>
      </rPr>
      <t>客</t>
    </r>
    <r>
      <rPr>
        <b/>
        <sz val="18"/>
        <rFont val="Arial Narrow"/>
        <charset val="134"/>
      </rPr>
      <t xml:space="preserve"> </t>
    </r>
    <r>
      <rPr>
        <b/>
        <sz val="18"/>
        <rFont val="宋体"/>
        <charset val="134"/>
      </rPr>
      <t>车</t>
    </r>
    <r>
      <rPr>
        <b/>
        <sz val="18"/>
        <rFont val="Arial Narrow"/>
        <charset val="134"/>
      </rPr>
      <t xml:space="preserve"> </t>
    </r>
    <r>
      <rPr>
        <b/>
        <sz val="18"/>
        <rFont val="宋体"/>
        <charset val="134"/>
      </rPr>
      <t>配</t>
    </r>
    <r>
      <rPr>
        <b/>
        <sz val="18"/>
        <rFont val="Arial Narrow"/>
        <charset val="134"/>
      </rPr>
      <t xml:space="preserve"> </t>
    </r>
    <r>
      <rPr>
        <b/>
        <sz val="18"/>
        <rFont val="宋体"/>
        <charset val="134"/>
      </rPr>
      <t>套</t>
    </r>
    <r>
      <rPr>
        <b/>
        <sz val="18"/>
        <rFont val="Arial Narrow"/>
        <charset val="134"/>
      </rPr>
      <t xml:space="preserve"> </t>
    </r>
    <r>
      <rPr>
        <b/>
        <sz val="18"/>
        <rFont val="宋体"/>
        <charset val="134"/>
      </rPr>
      <t>产</t>
    </r>
    <r>
      <rPr>
        <b/>
        <sz val="18"/>
        <rFont val="Arial Narrow"/>
        <charset val="134"/>
      </rPr>
      <t xml:space="preserve"> </t>
    </r>
    <r>
      <rPr>
        <b/>
        <sz val="18"/>
        <rFont val="宋体"/>
        <charset val="134"/>
      </rPr>
      <t>品</t>
    </r>
    <r>
      <rPr>
        <b/>
        <sz val="18"/>
        <rFont val="Arial Narrow"/>
        <charset val="134"/>
      </rPr>
      <t xml:space="preserve"> </t>
    </r>
    <r>
      <rPr>
        <b/>
        <sz val="18"/>
        <rFont val="宋体"/>
        <charset val="134"/>
      </rPr>
      <t>分</t>
    </r>
    <r>
      <rPr>
        <b/>
        <sz val="18"/>
        <rFont val="Arial Narrow"/>
        <charset val="134"/>
      </rPr>
      <t xml:space="preserve"> </t>
    </r>
    <r>
      <rPr>
        <b/>
        <sz val="18"/>
        <rFont val="宋体"/>
        <charset val="134"/>
      </rPr>
      <t>项</t>
    </r>
    <r>
      <rPr>
        <b/>
        <sz val="18"/>
        <rFont val="Arial Narrow"/>
        <charset val="134"/>
      </rPr>
      <t xml:space="preserve"> </t>
    </r>
    <r>
      <rPr>
        <b/>
        <sz val="18"/>
        <rFont val="宋体"/>
        <charset val="134"/>
      </rPr>
      <t>报</t>
    </r>
    <r>
      <rPr>
        <b/>
        <sz val="18"/>
        <rFont val="Arial Narrow"/>
        <charset val="134"/>
      </rPr>
      <t xml:space="preserve"> </t>
    </r>
    <r>
      <rPr>
        <b/>
        <sz val="18"/>
        <rFont val="宋体"/>
        <charset val="134"/>
      </rPr>
      <t>价</t>
    </r>
    <r>
      <rPr>
        <b/>
        <sz val="18"/>
        <rFont val="Arial Narrow"/>
        <charset val="134"/>
      </rPr>
      <t xml:space="preserve"> </t>
    </r>
    <r>
      <rPr>
        <b/>
        <sz val="18"/>
        <rFont val="宋体"/>
        <charset val="134"/>
      </rPr>
      <t>表</t>
    </r>
  </si>
  <si>
    <t>制表人：             电话：             报价日期(加盖公章):      年   月    日</t>
  </si>
  <si>
    <t xml:space="preserve">供应商代码：                     供应商名称： </t>
  </si>
  <si>
    <t xml:space="preserve">中通图号：                                    产品名称： </t>
  </si>
  <si>
    <t>金额（元）</t>
  </si>
  <si>
    <t>占比</t>
  </si>
  <si>
    <t>制造成本合计=1.1+1.2+1.3+1.4+1.5+1.6+1.7+1.8</t>
  </si>
  <si>
    <t>期间费用合计=2.1+2.2+2.3</t>
  </si>
  <si>
    <t>3、研发费用</t>
  </si>
  <si>
    <t>总费用</t>
  </si>
  <si>
    <t>摊销次数</t>
  </si>
  <si>
    <t>单位摊销额</t>
  </si>
  <si>
    <t>4、利润</t>
  </si>
  <si>
    <t>5、包装费用</t>
  </si>
  <si>
    <t>6、运输费用</t>
  </si>
  <si>
    <t>7、部件已有价格合计</t>
  </si>
  <si>
    <t>产品报价（不含税）=1+2+3+4+5+6+7</t>
  </si>
  <si>
    <t>重量</t>
  </si>
  <si>
    <t>不含税kg/单价</t>
  </si>
  <si>
    <t>7、企业基本概况</t>
  </si>
  <si>
    <t>上年</t>
  </si>
  <si>
    <t>6.1销售收入（年）万元</t>
  </si>
  <si>
    <t>6.9 利润总额(年)  万元</t>
  </si>
  <si>
    <t>6.2销售利润率（**%）</t>
  </si>
  <si>
    <t>6.10设备折旧费(年) 万元</t>
  </si>
  <si>
    <t>6.3直接人工总额（年）万元</t>
  </si>
  <si>
    <t>6.11固定资产原值  万元</t>
  </si>
  <si>
    <t>6.4燃动费总额（年）万元</t>
  </si>
  <si>
    <t xml:space="preserve">    其中:厂房  万元</t>
  </si>
  <si>
    <t>6.5制造费用总额（年）万元</t>
  </si>
  <si>
    <t xml:space="preserve">         设备  万元</t>
  </si>
  <si>
    <t>6.6管理费用（年)万元</t>
  </si>
  <si>
    <t>6.7财务费用（年）万元</t>
  </si>
  <si>
    <t>6.8销售费用（年）万元</t>
  </si>
  <si>
    <t>报价要求</t>
  </si>
  <si>
    <t>1.供应商提供样件的同时提供《中通客车配套产品分项报价表》；
2.并提交产品《过程流程》、《控制计划》、经审计的近三年财务报表等相关资料；
3.数据要求详细、真实；
4.本表金额均为不含税；
5.组件、焊接件等类零件材料消耗要按组成零件提报；
6、报价产品中含自制或外购铸锻件，要提供电子版铸锻件毛坯图纸；</t>
  </si>
  <si>
    <t>报价说明</t>
  </si>
  <si>
    <t xml:space="preserve">中通审核：
    集采中心：               产品规划与价值工程部：               </t>
  </si>
  <si>
    <t>（第1页，共7页）</t>
  </si>
  <si>
    <t>原材料明细表</t>
  </si>
  <si>
    <t>制表人：                      电话：                            报价日期(加盖公章):        年     月     日</t>
  </si>
  <si>
    <t>供应商代码：                                                    供应商名称：</t>
  </si>
  <si>
    <t>中通图号：                                                      产品名称：</t>
  </si>
  <si>
    <t>原材料</t>
  </si>
  <si>
    <t>单件材料用量</t>
  </si>
  <si>
    <r>
      <rPr>
        <sz val="10"/>
        <rFont val="仿宋"/>
        <charset val="134"/>
      </rPr>
      <t xml:space="preserve">废料单价（元）
</t>
    </r>
    <r>
      <rPr>
        <sz val="10"/>
        <color rgb="FFFF0000"/>
        <rFont val="仿宋"/>
        <charset val="134"/>
      </rPr>
      <t>D</t>
    </r>
  </si>
  <si>
    <r>
      <rPr>
        <sz val="10"/>
        <rFont val="仿宋"/>
        <charset val="134"/>
      </rPr>
      <t xml:space="preserve">单件废料回收金额（元）
</t>
    </r>
    <r>
      <rPr>
        <sz val="10"/>
        <color rgb="FFFF0000"/>
        <rFont val="仿宋"/>
        <charset val="134"/>
      </rPr>
      <t>E=D*(B-C)</t>
    </r>
  </si>
  <si>
    <r>
      <rPr>
        <sz val="10"/>
        <rFont val="仿宋"/>
        <charset val="134"/>
      </rPr>
      <t xml:space="preserve">原材料成本（元）
</t>
    </r>
    <r>
      <rPr>
        <sz val="10"/>
        <color rgb="FFFF0000"/>
        <rFont val="仿宋"/>
        <charset val="134"/>
      </rPr>
      <t>(A*B-E)</t>
    </r>
  </si>
  <si>
    <t xml:space="preserve">备注
</t>
  </si>
  <si>
    <t>产品编号</t>
  </si>
  <si>
    <t>产品名称</t>
  </si>
  <si>
    <t>材质</t>
  </si>
  <si>
    <t>型号</t>
  </si>
  <si>
    <t>规格</t>
  </si>
  <si>
    <t>采购时间</t>
  </si>
  <si>
    <r>
      <rPr>
        <sz val="10"/>
        <rFont val="仿宋"/>
        <charset val="134"/>
      </rPr>
      <t xml:space="preserve">材料单价
（元/Kg）
</t>
    </r>
    <r>
      <rPr>
        <sz val="10"/>
        <color rgb="FFFF0000"/>
        <rFont val="仿宋"/>
        <charset val="134"/>
      </rPr>
      <t>A</t>
    </r>
  </si>
  <si>
    <t>计量单位</t>
  </si>
  <si>
    <r>
      <rPr>
        <sz val="10"/>
        <rFont val="仿宋"/>
        <charset val="134"/>
      </rPr>
      <t xml:space="preserve">原材料消耗量
</t>
    </r>
    <r>
      <rPr>
        <sz val="10"/>
        <color rgb="FFFF0000"/>
        <rFont val="仿宋"/>
        <charset val="134"/>
      </rPr>
      <t>B</t>
    </r>
  </si>
  <si>
    <r>
      <rPr>
        <sz val="10"/>
        <rFont val="仿宋"/>
        <charset val="134"/>
      </rPr>
      <t xml:space="preserve">净重
</t>
    </r>
    <r>
      <rPr>
        <sz val="10"/>
        <color rgb="FFFF0000"/>
        <rFont val="仿宋"/>
        <charset val="134"/>
      </rPr>
      <t>C</t>
    </r>
  </si>
  <si>
    <r>
      <rPr>
        <sz val="10"/>
        <rFont val="仿宋"/>
        <charset val="134"/>
      </rPr>
      <t xml:space="preserve">材料利用率
</t>
    </r>
    <r>
      <rPr>
        <sz val="10"/>
        <color rgb="FFFF0000"/>
        <rFont val="仿宋"/>
        <charset val="134"/>
      </rPr>
      <t>(C/B*100%)</t>
    </r>
  </si>
  <si>
    <t>可加行</t>
  </si>
  <si>
    <t>合计</t>
  </si>
  <si>
    <t>说明：1、材料采购时间应与报价填写日期接近；
      2、废料单价应为报价填写日期当期公司当地市场价格。</t>
  </si>
  <si>
    <t>（第2页，共7页）</t>
  </si>
  <si>
    <t>外购外协件明细表</t>
  </si>
  <si>
    <t>制表人：                     电话：                                    报价日期(加盖公章):       年              月             日</t>
  </si>
  <si>
    <t>供应商代码：                                                           供应商名称：</t>
  </si>
  <si>
    <t xml:space="preserve">中通图号：                                                   产品名称： </t>
  </si>
  <si>
    <t>分供应商</t>
  </si>
  <si>
    <r>
      <rPr>
        <sz val="10"/>
        <rFont val="仿宋"/>
        <charset val="134"/>
      </rPr>
      <t xml:space="preserve">零件用量
</t>
    </r>
    <r>
      <rPr>
        <sz val="10"/>
        <color rgb="FFFF0000"/>
        <rFont val="仿宋"/>
        <charset val="134"/>
      </rPr>
      <t>A</t>
    </r>
  </si>
  <si>
    <r>
      <rPr>
        <sz val="10"/>
        <rFont val="仿宋"/>
        <charset val="134"/>
      </rPr>
      <t xml:space="preserve">零件单价
</t>
    </r>
    <r>
      <rPr>
        <sz val="10"/>
        <color rgb="FFFF0000"/>
        <rFont val="仿宋"/>
        <charset val="134"/>
      </rPr>
      <t>B</t>
    </r>
  </si>
  <si>
    <t>铸/锻/冲压/焊接件信息</t>
  </si>
  <si>
    <r>
      <rPr>
        <sz val="10"/>
        <rFont val="仿宋"/>
        <charset val="134"/>
      </rPr>
      <t xml:space="preserve">合计金额
</t>
    </r>
    <r>
      <rPr>
        <sz val="10"/>
        <color rgb="FFFF0000"/>
        <rFont val="仿宋"/>
        <charset val="134"/>
      </rPr>
      <t>A*B</t>
    </r>
  </si>
  <si>
    <t>分供应商名称（全称）</t>
  </si>
  <si>
    <t>材质型号</t>
  </si>
  <si>
    <t>毛坯重量
(Kg)</t>
  </si>
  <si>
    <t>加工后净重
(Kg)</t>
  </si>
  <si>
    <t>小计</t>
  </si>
  <si>
    <t>外协生产商</t>
  </si>
  <si>
    <r>
      <rPr>
        <sz val="10"/>
        <rFont val="仿宋"/>
        <charset val="134"/>
      </rPr>
      <t xml:space="preserve">外协单价
</t>
    </r>
    <r>
      <rPr>
        <sz val="10"/>
        <color rgb="FFFF0000"/>
        <rFont val="仿宋"/>
        <charset val="134"/>
      </rPr>
      <t>B</t>
    </r>
  </si>
  <si>
    <t>外协时间</t>
  </si>
  <si>
    <t>外协件工艺信息</t>
  </si>
  <si>
    <t>外协生产商名称（全称）</t>
  </si>
  <si>
    <t>工艺名称</t>
  </si>
  <si>
    <t>设备名称及型号</t>
  </si>
  <si>
    <t>设备功率（KW）</t>
  </si>
  <si>
    <t>操作人数</t>
  </si>
  <si>
    <t>外购外协合计</t>
  </si>
  <si>
    <t>已定价格产品明细</t>
  </si>
  <si>
    <t>零件号</t>
  </si>
  <si>
    <t>零件名称</t>
  </si>
  <si>
    <t>数量</t>
  </si>
  <si>
    <t>单价</t>
  </si>
  <si>
    <t>总价</t>
  </si>
  <si>
    <t>说明：1、零件用量为报价产品每件（套）所含数量；
      2、外购、外协件单价为不含税价；
      3、外购、外协件采购时间应于报价填报日期接近；
      4、外购件原材料材质填写本体材料；
      5、外协件若包含多种工艺时，工艺名称要以签订的“外协单价”为区分依据进行填写；
      6、设备名称及型号是实现前面对应工艺名称的全部设备；
      7、设备功率为实现前面对应工艺名称的全部设备总功率；
      8、操作人数为实现前面对应工艺名称的全部直接人员；
      9、外购件含铸/锻/冲压/焊接件这四类产品要填写“材质、毛坯重量、加工后净重”信息，其它类型件可以不填写；</t>
  </si>
  <si>
    <t>（第3页，共7页）</t>
  </si>
  <si>
    <t>加工明细表</t>
  </si>
  <si>
    <t>制表人：                      电话：                                        报价日期(加盖公章):           年         月        日</t>
  </si>
  <si>
    <t>供应商代码：                                                                供应商名称：</t>
  </si>
  <si>
    <t>中通图号：                                                                  产品名称：</t>
  </si>
  <si>
    <t>工序内容
（明确加工的部位和具体参数）</t>
  </si>
  <si>
    <t>工序零件名称</t>
  </si>
  <si>
    <t>设备名称</t>
  </si>
  <si>
    <t>设备型号</t>
  </si>
  <si>
    <r>
      <rPr>
        <sz val="10"/>
        <rFont val="宋体"/>
        <charset val="134"/>
        <scheme val="minor"/>
      </rPr>
      <t xml:space="preserve">工时
(分钟)
</t>
    </r>
    <r>
      <rPr>
        <sz val="10"/>
        <color rgb="FFFF0000"/>
        <rFont val="宋体"/>
        <charset val="134"/>
        <scheme val="minor"/>
      </rPr>
      <t>A</t>
    </r>
  </si>
  <si>
    <t>人工费</t>
  </si>
  <si>
    <t>燃动费</t>
  </si>
  <si>
    <t>设备折旧费</t>
  </si>
  <si>
    <r>
      <rPr>
        <sz val="10"/>
        <rFont val="宋体"/>
        <charset val="134"/>
      </rPr>
      <t xml:space="preserve">直接人数
</t>
    </r>
    <r>
      <rPr>
        <sz val="10"/>
        <color rgb="FFFF0000"/>
        <rFont val="宋体"/>
        <charset val="134"/>
      </rPr>
      <t>B</t>
    </r>
  </si>
  <si>
    <r>
      <rPr>
        <sz val="10"/>
        <rFont val="宋体"/>
        <charset val="134"/>
      </rPr>
      <t xml:space="preserve">人均薪酬
（元/小时）
</t>
    </r>
    <r>
      <rPr>
        <sz val="10"/>
        <color rgb="FFFF0000"/>
        <rFont val="宋体"/>
        <charset val="134"/>
      </rPr>
      <t>C</t>
    </r>
  </si>
  <si>
    <r>
      <rPr>
        <sz val="10"/>
        <rFont val="宋体"/>
        <charset val="134"/>
      </rPr>
      <t>人工费
（元/件）</t>
    </r>
    <r>
      <rPr>
        <sz val="10"/>
        <color rgb="FFFF0000"/>
        <rFont val="宋体"/>
        <charset val="134"/>
      </rPr>
      <t>D=A/60*B*C</t>
    </r>
  </si>
  <si>
    <r>
      <rPr>
        <sz val="10"/>
        <rFont val="宋体"/>
        <charset val="134"/>
      </rPr>
      <t xml:space="preserve">设备功率（KW）
</t>
    </r>
    <r>
      <rPr>
        <sz val="10"/>
        <color rgb="FFFF0000"/>
        <rFont val="宋体"/>
        <charset val="134"/>
      </rPr>
      <t>E</t>
    </r>
  </si>
  <si>
    <r>
      <rPr>
        <sz val="10"/>
        <rFont val="宋体"/>
        <charset val="134"/>
      </rPr>
      <t xml:space="preserve">设备运行效率
（**%）
</t>
    </r>
    <r>
      <rPr>
        <sz val="10"/>
        <color rgb="FFFF0000"/>
        <rFont val="宋体"/>
        <charset val="134"/>
      </rPr>
      <t>F</t>
    </r>
  </si>
  <si>
    <r>
      <rPr>
        <sz val="10"/>
        <color theme="1"/>
        <rFont val="宋体"/>
        <charset val="134"/>
        <scheme val="minor"/>
      </rPr>
      <t xml:space="preserve">电费单价
（元/度）
</t>
    </r>
    <r>
      <rPr>
        <sz val="10"/>
        <color rgb="FFFF0000"/>
        <rFont val="宋体"/>
        <charset val="134"/>
        <scheme val="minor"/>
      </rPr>
      <t>G</t>
    </r>
  </si>
  <si>
    <r>
      <rPr>
        <sz val="10"/>
        <rFont val="宋体"/>
        <charset val="134"/>
      </rPr>
      <t xml:space="preserve">燃动费
（元/件）
</t>
    </r>
    <r>
      <rPr>
        <sz val="10"/>
        <color rgb="FFFF0000"/>
        <rFont val="宋体"/>
        <charset val="134"/>
      </rPr>
      <t>H=A/60*E*F*G</t>
    </r>
  </si>
  <si>
    <t>设备原值（万元）</t>
  </si>
  <si>
    <t>折旧年限（年）</t>
  </si>
  <si>
    <t>折旧费
（元/件 ）</t>
  </si>
  <si>
    <t>说明：1、每序工时包含工序间转运、装夹、加工时间；
      2、操作人数为每序核算人数，一人负责多序或负责多台设备，要据实分解；
      3、直接人工单价根据行业标准或企业实际情况填写；
      4、设备功率填写设备铭牌额定功率；
      5、设备运行效率为设备正常运行时工作效率，按照百分比填写；
      6、电费单价为企业年加权平均价格；
      7、设备折费为设备年折旧额/年设计生产件数得出；</t>
  </si>
  <si>
    <t>（第4页，共7页）</t>
  </si>
  <si>
    <t>直接生产工装模具/刀具费</t>
  </si>
  <si>
    <t>制表人：           电话：                    报价日期(加盖公章):       年    月    日</t>
  </si>
  <si>
    <t xml:space="preserve">供应商代码：                                           供应商名称： </t>
  </si>
  <si>
    <t>中通图号：                           产品名称：车架总成</t>
  </si>
  <si>
    <t>工序名称</t>
  </si>
  <si>
    <t>工装模
具名称</t>
  </si>
  <si>
    <t>工装模具重量
（公斤）</t>
  </si>
  <si>
    <r>
      <rPr>
        <sz val="12"/>
        <rFont val="仿宋"/>
        <charset val="134"/>
      </rPr>
      <t xml:space="preserve">造价（元）
</t>
    </r>
    <r>
      <rPr>
        <sz val="12"/>
        <color rgb="FFFF0000"/>
        <rFont val="仿宋"/>
        <charset val="134"/>
      </rPr>
      <t>A</t>
    </r>
  </si>
  <si>
    <r>
      <rPr>
        <sz val="12"/>
        <rFont val="仿宋"/>
        <charset val="134"/>
      </rPr>
      <t xml:space="preserve">工装模具寿命(件)
</t>
    </r>
    <r>
      <rPr>
        <sz val="12"/>
        <color rgb="FFFF0000"/>
        <rFont val="仿宋"/>
        <charset val="134"/>
      </rPr>
      <t>B</t>
    </r>
  </si>
  <si>
    <r>
      <rPr>
        <sz val="12"/>
        <rFont val="仿宋"/>
        <charset val="134"/>
      </rPr>
      <t xml:space="preserve">工装模具残值（元）
</t>
    </r>
    <r>
      <rPr>
        <sz val="12"/>
        <color rgb="FFFF0000"/>
        <rFont val="仿宋"/>
        <charset val="134"/>
      </rPr>
      <t>C</t>
    </r>
  </si>
  <si>
    <r>
      <rPr>
        <sz val="12"/>
        <rFont val="仿宋"/>
        <charset val="134"/>
      </rPr>
      <t xml:space="preserve">产品摊配额(元/件）
</t>
    </r>
    <r>
      <rPr>
        <sz val="12"/>
        <color rgb="FFFF0000"/>
        <rFont val="仿宋"/>
        <charset val="134"/>
      </rPr>
      <t>D=（A-C)/B</t>
    </r>
  </si>
  <si>
    <t xml:space="preserve">刀具名称
</t>
  </si>
  <si>
    <t xml:space="preserve">刀具型号
</t>
  </si>
  <si>
    <r>
      <rPr>
        <sz val="12"/>
        <rFont val="仿宋"/>
        <charset val="134"/>
      </rPr>
      <t xml:space="preserve">刀具价格
（元）
</t>
    </r>
    <r>
      <rPr>
        <sz val="12"/>
        <color rgb="FFFF0000"/>
        <rFont val="仿宋"/>
        <charset val="134"/>
      </rPr>
      <t>E</t>
    </r>
  </si>
  <si>
    <r>
      <rPr>
        <sz val="12"/>
        <rFont val="仿宋"/>
        <charset val="134"/>
      </rPr>
      <t xml:space="preserve">刀具寿命(件)
</t>
    </r>
    <r>
      <rPr>
        <sz val="12"/>
        <color rgb="FFFF0000"/>
        <rFont val="仿宋"/>
        <charset val="134"/>
      </rPr>
      <t>F</t>
    </r>
  </si>
  <si>
    <r>
      <rPr>
        <sz val="12"/>
        <rFont val="仿宋"/>
        <charset val="134"/>
      </rPr>
      <t xml:space="preserve">产品摊配额(元/件）
</t>
    </r>
    <r>
      <rPr>
        <sz val="12"/>
        <color rgb="FFFF0000"/>
        <rFont val="仿宋"/>
        <charset val="134"/>
      </rPr>
      <t>G=E/F</t>
    </r>
  </si>
  <si>
    <t>工装模具/刀具费合计：</t>
  </si>
  <si>
    <t>说明：1、工序名称要与加工明细里工序名称填写一致；
      2、造价包含工装模具材料费、制作加工费等全部费用；
      3、模具寿命为工艺额定寿命；
      4、模具达到使用寿命下场后剩余残值；
      5、刀具信息对应工序名称填写完整详实；</t>
  </si>
  <si>
    <t>（第5页，共7页）</t>
  </si>
  <si>
    <t>包装规格、成本</t>
  </si>
  <si>
    <t>制表人：      电话：                        报价日期(加盖公章):       年   月    日</t>
  </si>
  <si>
    <t xml:space="preserve">供应商代码：                                        供应商名称： </t>
  </si>
  <si>
    <t>中通图号：                               产品名称：</t>
  </si>
  <si>
    <t>[产品概图]</t>
  </si>
  <si>
    <t>[产品包装箱概图]</t>
  </si>
  <si>
    <t>尺寸(mm)</t>
  </si>
  <si>
    <t>体积</t>
  </si>
  <si>
    <r>
      <rPr>
        <sz val="12"/>
        <rFont val="Times New Roman"/>
        <charset val="134"/>
      </rPr>
      <t>m</t>
    </r>
    <r>
      <rPr>
        <vertAlign val="superscript"/>
        <sz val="12"/>
        <rFont val="Times New Roman"/>
        <charset val="134"/>
      </rPr>
      <t>3</t>
    </r>
  </si>
  <si>
    <t>内部尺寸</t>
  </si>
  <si>
    <t>外部尺寸</t>
  </si>
  <si>
    <t>总重量</t>
  </si>
  <si>
    <t>kg</t>
  </si>
  <si>
    <t>长</t>
  </si>
  <si>
    <t>包装材料重量</t>
  </si>
  <si>
    <t>宽</t>
  </si>
  <si>
    <t>零件重量</t>
  </si>
  <si>
    <t>高</t>
  </si>
  <si>
    <t>包装成本</t>
  </si>
  <si>
    <t>包装形式</t>
  </si>
  <si>
    <t>包装材料</t>
  </si>
  <si>
    <t>每个包装中零件数量</t>
  </si>
  <si>
    <t>单元包装成本（元)</t>
  </si>
  <si>
    <t>单件包装成本（元/件）</t>
  </si>
  <si>
    <t>物流器具</t>
  </si>
  <si>
    <t>器具形式</t>
  </si>
  <si>
    <t>器具材料</t>
  </si>
  <si>
    <t>使用寿命（件）</t>
  </si>
  <si>
    <t>每个器具成本（元)</t>
  </si>
  <si>
    <t>单件器具成本（元/件）</t>
  </si>
  <si>
    <t>说明：1、产品和包装箱概图要求清晰、完整。</t>
  </si>
  <si>
    <t>（第6页，共7页）</t>
  </si>
  <si>
    <t>运输成本表</t>
  </si>
  <si>
    <t>制表人：              电话：                           报价日期(加盖公章):       年         月       日</t>
  </si>
  <si>
    <t>供应商代码：                                           供应商名称：</t>
  </si>
  <si>
    <t>中通图号：                                             产品名称：</t>
  </si>
  <si>
    <t>工厂所在地</t>
  </si>
  <si>
    <t xml:space="preserve">工厂名称: </t>
  </si>
  <si>
    <t xml:space="preserve">工厂地址: </t>
  </si>
  <si>
    <t>运输成本</t>
  </si>
  <si>
    <t>运输路线</t>
  </si>
  <si>
    <t>运输方式</t>
  </si>
  <si>
    <t>运输公里数
(km)</t>
  </si>
  <si>
    <t>吨公里单价
(元/km/吨)</t>
  </si>
  <si>
    <t>吨公里单价计算来源及计算方式</t>
  </si>
  <si>
    <t>单件重量
(kg)</t>
  </si>
  <si>
    <t>单件运输成本
（元）</t>
  </si>
  <si>
    <t>…</t>
  </si>
  <si>
    <t>说明：1、运输路线起始点要具体到装卸地点地址；2、吨公里单价填写数据要说明计算来源及计算方式；</t>
  </si>
  <si>
    <t>（第7页，共7页）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</si>
</sst>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;;;"/>
    <numFmt numFmtId="178" formatCode="_(* #,##0.00_);_(* \(#,##0.00\);_(* &quot;-&quot;??_);_(@_)"/>
    <numFmt numFmtId="179" formatCode="0.00_ "/>
    <numFmt numFmtId="180" formatCode="0.0000_);[Red]\(0.0000\)"/>
    <numFmt numFmtId="181" formatCode="0.0_);[Red]\(0.0\)"/>
    <numFmt numFmtId="182" formatCode="0.000_);[Red]\(0.000\)"/>
    <numFmt numFmtId="183" formatCode="0_);[Red]\(0\)"/>
    <numFmt numFmtId="184" formatCode="0.0_ "/>
    <numFmt numFmtId="185" formatCode="0.000_ "/>
    <numFmt numFmtId="186" formatCode="0.00_);[Red]\(0.00\)"/>
    <numFmt numFmtId="187" formatCode="0.0"/>
  </numFmts>
  <fonts count="7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sz val="12"/>
      <name val="仿宋"/>
      <charset val="134"/>
    </font>
    <font>
      <sz val="18"/>
      <name val="华文中宋"/>
      <charset val="134"/>
    </font>
    <font>
      <sz val="10"/>
      <name val="Times New Roman"/>
      <charset val="134"/>
    </font>
    <font>
      <sz val="12"/>
      <name val="华文中宋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仿宋"/>
      <charset val="134"/>
    </font>
    <font>
      <b/>
      <sz val="18"/>
      <name val="仿宋"/>
      <charset val="134"/>
    </font>
    <font>
      <sz val="10"/>
      <color indexed="8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仿宋"/>
      <charset val="134"/>
    </font>
    <font>
      <b/>
      <sz val="14"/>
      <name val="仿宋"/>
      <charset val="134"/>
    </font>
    <font>
      <sz val="10"/>
      <color theme="1"/>
      <name val="仿宋"/>
      <charset val="134"/>
    </font>
    <font>
      <sz val="8"/>
      <name val="仿宋"/>
      <charset val="134"/>
    </font>
    <font>
      <sz val="14"/>
      <name val="仿宋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Arial"/>
      <charset val="134"/>
    </font>
    <font>
      <b/>
      <sz val="9"/>
      <name val="宋体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0"/>
      <name val="SimSun"/>
      <charset val="134"/>
    </font>
    <font>
      <b/>
      <sz val="18"/>
      <name val="宋体"/>
      <charset val="134"/>
    </font>
    <font>
      <b/>
      <sz val="18"/>
      <name val="Arial Narrow"/>
      <charset val="134"/>
    </font>
    <font>
      <sz val="11"/>
      <color indexed="8"/>
      <name val="仿宋"/>
      <charset val="134"/>
    </font>
    <font>
      <sz val="11"/>
      <color rgb="FF00B050"/>
      <name val="仿宋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Arial Narrow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24"/>
      <name val="Arial"/>
      <charset val="134"/>
    </font>
    <font>
      <sz val="12"/>
      <color indexed="8"/>
      <name val="宋体"/>
      <charset val="134"/>
    </font>
    <font>
      <vertAlign val="superscript"/>
      <sz val="12"/>
      <name val="Times New Roman"/>
      <charset val="134"/>
    </font>
    <font>
      <sz val="12"/>
      <color rgb="FFFF0000"/>
      <name val="仿宋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仿宋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6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/>
    <xf numFmtId="9" fontId="4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0" borderId="41" applyNumberFormat="0" applyFont="0" applyAlignment="0" applyProtection="0">
      <alignment vertical="center"/>
    </xf>
    <xf numFmtId="0" fontId="0" fillId="0" borderId="0"/>
    <xf numFmtId="0" fontId="9" fillId="0" borderId="0"/>
    <xf numFmtId="9" fontId="40" fillId="0" borderId="0" applyFont="0" applyFill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top"/>
    </xf>
    <xf numFmtId="0" fontId="55" fillId="0" borderId="0" applyNumberFormat="0" applyFill="0" applyBorder="0" applyAlignment="0" applyProtection="0">
      <alignment vertical="center"/>
    </xf>
    <xf numFmtId="0" fontId="9" fillId="0" borderId="0"/>
    <xf numFmtId="9" fontId="40" fillId="0" borderId="0" applyFont="0" applyFill="0" applyBorder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7" fillId="0" borderId="4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1" fillId="0" borderId="43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8" fillId="14" borderId="44" applyNumberFormat="0" applyAlignment="0" applyProtection="0">
      <alignment vertical="center"/>
    </xf>
    <xf numFmtId="0" fontId="59" fillId="14" borderId="40" applyNumberFormat="0" applyAlignment="0" applyProtection="0">
      <alignment vertical="center"/>
    </xf>
    <xf numFmtId="0" fontId="60" fillId="15" borderId="45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1" fillId="0" borderId="46" applyNumberFormat="0" applyFill="0" applyAlignment="0" applyProtection="0">
      <alignment vertical="center"/>
    </xf>
    <xf numFmtId="0" fontId="62" fillId="0" borderId="47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45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0" fontId="9" fillId="0" borderId="0" applyProtection="0"/>
    <xf numFmtId="0" fontId="19" fillId="0" borderId="0">
      <alignment vertical="top"/>
      <protection locked="0"/>
    </xf>
    <xf numFmtId="0" fontId="65" fillId="0" borderId="0"/>
    <xf numFmtId="0" fontId="9" fillId="0" borderId="0"/>
    <xf numFmtId="0" fontId="9" fillId="0" borderId="0"/>
    <xf numFmtId="0" fontId="9" fillId="0" borderId="0"/>
    <xf numFmtId="0" fontId="4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66" fillId="0" borderId="0"/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/>
  </cellStyleXfs>
  <cellXfs count="34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2" borderId="0" xfId="61" applyNumberFormat="1" applyFont="1" applyFill="1" applyAlignment="1" applyProtection="1">
      <alignment horizontal="center" vertical="center"/>
      <protection locked="0"/>
    </xf>
    <xf numFmtId="0" fontId="3" fillId="0" borderId="1" xfId="67" applyFont="1" applyBorder="1" applyAlignment="1" applyProtection="1">
      <alignment horizontal="left" vertical="center"/>
      <protection locked="0"/>
    </xf>
    <xf numFmtId="0" fontId="3" fillId="0" borderId="2" xfId="67" applyFont="1" applyBorder="1" applyAlignment="1" applyProtection="1">
      <alignment horizontal="left" vertical="center"/>
      <protection locked="0"/>
    </xf>
    <xf numFmtId="0" fontId="3" fillId="2" borderId="3" xfId="61" applyNumberFormat="1" applyFont="1" applyFill="1" applyBorder="1" applyAlignment="1" applyProtection="1">
      <alignment horizontal="left" vertical="center"/>
      <protection locked="0"/>
    </xf>
    <xf numFmtId="0" fontId="3" fillId="2" borderId="4" xfId="61" applyNumberFormat="1" applyFont="1" applyFill="1" applyBorder="1" applyAlignment="1" applyProtection="1">
      <alignment horizontal="left" vertical="center"/>
      <protection locked="0"/>
    </xf>
    <xf numFmtId="0" fontId="3" fillId="2" borderId="5" xfId="61" applyNumberFormat="1" applyFont="1" applyFill="1" applyBorder="1" applyAlignment="1" applyProtection="1">
      <alignment horizontal="left" vertical="center"/>
      <protection locked="0"/>
    </xf>
    <xf numFmtId="0" fontId="3" fillId="2" borderId="6" xfId="61" applyNumberFormat="1" applyFont="1" applyFill="1" applyBorder="1" applyAlignment="1" applyProtection="1">
      <alignment horizontal="left" vertical="center"/>
      <protection locked="0"/>
    </xf>
    <xf numFmtId="0" fontId="3" fillId="2" borderId="7" xfId="61" applyNumberFormat="1" applyFont="1" applyFill="1" applyBorder="1" applyAlignment="1" applyProtection="1">
      <alignment vertical="center"/>
      <protection locked="0"/>
    </xf>
    <xf numFmtId="0" fontId="3" fillId="2" borderId="8" xfId="61" applyNumberFormat="1" applyFont="1" applyFill="1" applyBorder="1" applyAlignment="1" applyProtection="1">
      <alignment vertical="center"/>
      <protection locked="0"/>
    </xf>
    <xf numFmtId="0" fontId="3" fillId="2" borderId="6" xfId="61" applyNumberFormat="1" applyFont="1" applyFill="1" applyBorder="1" applyAlignment="1" applyProtection="1">
      <alignment horizontal="center" vertical="center"/>
      <protection locked="0"/>
    </xf>
    <xf numFmtId="0" fontId="3" fillId="2" borderId="7" xfId="61" applyNumberFormat="1" applyFont="1" applyFill="1" applyBorder="1" applyAlignment="1" applyProtection="1">
      <alignment horizontal="center" vertical="center"/>
      <protection locked="0"/>
    </xf>
    <xf numFmtId="0" fontId="3" fillId="2" borderId="7" xfId="61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61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61" applyNumberFormat="1" applyFont="1" applyFill="1" applyBorder="1" applyAlignment="1" applyProtection="1">
      <alignment horizontal="center"/>
      <protection locked="0"/>
    </xf>
    <xf numFmtId="0" fontId="3" fillId="2" borderId="8" xfId="61" applyNumberFormat="1" applyFont="1" applyFill="1" applyBorder="1" applyAlignment="1" applyProtection="1">
      <alignment horizontal="center"/>
    </xf>
    <xf numFmtId="0" fontId="3" fillId="2" borderId="9" xfId="61" applyNumberFormat="1" applyFont="1" applyFill="1" applyBorder="1" applyAlignment="1" applyProtection="1">
      <alignment horizontal="center" vertical="center"/>
      <protection locked="0"/>
    </xf>
    <xf numFmtId="0" fontId="3" fillId="2" borderId="10" xfId="61" applyNumberFormat="1" applyFont="1" applyFill="1" applyBorder="1" applyAlignment="1" applyProtection="1">
      <alignment horizontal="center"/>
      <protection locked="0"/>
    </xf>
    <xf numFmtId="0" fontId="3" fillId="2" borderId="11" xfId="61" applyNumberFormat="1" applyFont="1" applyFill="1" applyBorder="1" applyAlignment="1" applyProtection="1">
      <alignment horizontal="center"/>
    </xf>
    <xf numFmtId="0" fontId="3" fillId="2" borderId="7" xfId="61" applyNumberFormat="1" applyFont="1" applyFill="1" applyBorder="1" applyProtection="1">
      <protection locked="0"/>
    </xf>
    <xf numFmtId="0" fontId="1" fillId="0" borderId="7" xfId="0" applyFont="1" applyBorder="1" applyProtection="1">
      <alignment vertical="center"/>
      <protection locked="0"/>
    </xf>
    <xf numFmtId="0" fontId="3" fillId="2" borderId="7" xfId="61" applyNumberFormat="1" applyFont="1" applyFill="1" applyBorder="1" applyAlignment="1" applyProtection="1">
      <alignment horizontal="center"/>
    </xf>
    <xf numFmtId="0" fontId="3" fillId="2" borderId="12" xfId="61" applyNumberFormat="1" applyFont="1" applyFill="1" applyBorder="1" applyProtection="1">
      <protection locked="0"/>
    </xf>
    <xf numFmtId="0" fontId="1" fillId="0" borderId="12" xfId="0" applyFont="1" applyBorder="1" applyProtection="1">
      <alignment vertical="center"/>
      <protection locked="0"/>
    </xf>
    <xf numFmtId="0" fontId="3" fillId="2" borderId="12" xfId="61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13" xfId="67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4" fillId="2" borderId="0" xfId="61" applyFont="1" applyFill="1" applyBorder="1" applyAlignment="1" applyProtection="1">
      <alignment horizontal="center" vertical="center" wrapText="1"/>
      <protection locked="0"/>
    </xf>
    <xf numFmtId="0" fontId="3" fillId="2" borderId="14" xfId="61" applyFont="1" applyFill="1" applyBorder="1" applyAlignment="1" applyProtection="1">
      <alignment horizontal="center" vertical="center" wrapText="1"/>
      <protection locked="0"/>
    </xf>
    <xf numFmtId="0" fontId="5" fillId="2" borderId="0" xfId="61" applyFont="1" applyFill="1" applyBorder="1" applyAlignment="1" applyProtection="1">
      <alignment vertical="center" wrapText="1"/>
      <protection locked="0"/>
    </xf>
    <xf numFmtId="177" fontId="6" fillId="0" borderId="15" xfId="61" applyNumberFormat="1" applyFont="1" applyFill="1" applyBorder="1" applyAlignment="1" applyProtection="1">
      <alignment vertical="center" wrapText="1"/>
      <protection locked="0" hidden="1"/>
    </xf>
    <xf numFmtId="177" fontId="0" fillId="0" borderId="16" xfId="61" applyNumberFormat="1" applyFont="1" applyFill="1" applyBorder="1" applyAlignment="1" applyProtection="1">
      <alignment vertical="center" wrapText="1"/>
      <protection locked="0" hidden="1"/>
    </xf>
    <xf numFmtId="177" fontId="0" fillId="0" borderId="17" xfId="61" applyNumberFormat="1" applyFont="1" applyFill="1" applyBorder="1" applyAlignment="1" applyProtection="1">
      <alignment vertical="center" wrapText="1"/>
      <protection locked="0" hidden="1"/>
    </xf>
    <xf numFmtId="0" fontId="6" fillId="0" borderId="0" xfId="61" applyFont="1" applyFill="1" applyAlignment="1" applyProtection="1">
      <alignment vertical="center" wrapText="1"/>
      <protection locked="0"/>
    </xf>
    <xf numFmtId="177" fontId="6" fillId="0" borderId="15" xfId="61" applyNumberFormat="1" applyFont="1" applyFill="1" applyBorder="1" applyAlignment="1" applyProtection="1">
      <alignment vertical="center"/>
      <protection locked="0" hidden="1"/>
    </xf>
    <xf numFmtId="177" fontId="6" fillId="0" borderId="16" xfId="61" applyNumberFormat="1" applyFont="1" applyFill="1" applyBorder="1" applyAlignment="1" applyProtection="1">
      <alignment vertical="center"/>
      <protection locked="0" hidden="1"/>
    </xf>
    <xf numFmtId="177" fontId="6" fillId="0" borderId="18" xfId="61" applyNumberFormat="1" applyFont="1" applyFill="1" applyBorder="1" applyAlignment="1" applyProtection="1">
      <alignment vertical="center" wrapText="1"/>
      <protection locked="0" hidden="1"/>
    </xf>
    <xf numFmtId="177" fontId="0" fillId="0" borderId="0" xfId="61" applyNumberFormat="1" applyFont="1" applyFill="1" applyAlignment="1" applyProtection="1">
      <alignment vertical="center" wrapText="1"/>
      <protection locked="0" hidden="1"/>
    </xf>
    <xf numFmtId="177" fontId="0" fillId="0" borderId="19" xfId="61" applyNumberFormat="1" applyFont="1" applyFill="1" applyBorder="1" applyAlignment="1" applyProtection="1">
      <alignment vertical="center" wrapText="1"/>
      <protection locked="0" hidden="1"/>
    </xf>
    <xf numFmtId="177" fontId="6" fillId="0" borderId="18" xfId="61" applyNumberFormat="1" applyFont="1" applyFill="1" applyBorder="1" applyAlignment="1" applyProtection="1">
      <alignment vertical="center"/>
      <protection locked="0" hidden="1"/>
    </xf>
    <xf numFmtId="177" fontId="6" fillId="0" borderId="0" xfId="61" applyNumberFormat="1" applyFont="1" applyFill="1" applyBorder="1" applyAlignment="1" applyProtection="1">
      <alignment vertical="center"/>
      <protection locked="0" hidden="1"/>
    </xf>
    <xf numFmtId="177" fontId="6" fillId="0" borderId="20" xfId="61" applyNumberFormat="1" applyFont="1" applyFill="1" applyBorder="1" applyAlignment="1" applyProtection="1">
      <alignment vertical="center"/>
      <protection locked="0" hidden="1"/>
    </xf>
    <xf numFmtId="177" fontId="6" fillId="0" borderId="21" xfId="61" applyNumberFormat="1" applyFont="1" applyFill="1" applyBorder="1" applyAlignment="1" applyProtection="1">
      <alignment vertical="center"/>
      <protection locked="0" hidden="1"/>
    </xf>
    <xf numFmtId="0" fontId="6" fillId="0" borderId="22" xfId="61" applyFont="1" applyFill="1" applyBorder="1" applyAlignment="1" applyProtection="1">
      <alignment horizontal="center" vertical="center" wrapText="1"/>
      <protection locked="0"/>
    </xf>
    <xf numFmtId="0" fontId="6" fillId="0" borderId="23" xfId="61" applyFont="1" applyFill="1" applyBorder="1" applyAlignment="1" applyProtection="1">
      <alignment horizontal="center" vertical="center" wrapText="1"/>
      <protection locked="0"/>
    </xf>
    <xf numFmtId="0" fontId="6" fillId="0" borderId="24" xfId="61" applyFont="1" applyFill="1" applyBorder="1" applyAlignment="1" applyProtection="1">
      <alignment horizontal="center" vertical="center" wrapText="1"/>
      <protection locked="0"/>
    </xf>
    <xf numFmtId="0" fontId="6" fillId="0" borderId="6" xfId="61" applyFont="1" applyFill="1" applyBorder="1" applyAlignment="1" applyProtection="1">
      <alignment vertical="center" wrapText="1"/>
      <protection locked="0"/>
    </xf>
    <xf numFmtId="0" fontId="6" fillId="0" borderId="7" xfId="61" applyFont="1" applyFill="1" applyBorder="1" applyAlignment="1" applyProtection="1">
      <alignment horizontal="center" vertical="center" wrapText="1"/>
      <protection locked="0"/>
    </xf>
    <xf numFmtId="0" fontId="6" fillId="0" borderId="8" xfId="61" applyFont="1" applyFill="1" applyBorder="1" applyAlignment="1" applyProtection="1">
      <alignment horizontal="center" vertical="center" wrapText="1"/>
      <protection locked="0"/>
    </xf>
    <xf numFmtId="0" fontId="6" fillId="0" borderId="6" xfId="61" applyFont="1" applyFill="1" applyBorder="1" applyAlignment="1" applyProtection="1">
      <alignment horizontal="center" vertical="center" wrapText="1"/>
      <protection locked="0"/>
    </xf>
    <xf numFmtId="179" fontId="6" fillId="0" borderId="7" xfId="61" applyNumberFormat="1" applyFont="1" applyFill="1" applyBorder="1" applyAlignment="1" applyProtection="1">
      <alignment horizontal="center" vertical="center" wrapText="1"/>
      <protection locked="0"/>
    </xf>
    <xf numFmtId="177" fontId="6" fillId="0" borderId="20" xfId="61" applyNumberFormat="1" applyFont="1" applyFill="1" applyBorder="1" applyAlignment="1" applyProtection="1">
      <alignment vertical="center" wrapText="1"/>
      <protection locked="0" hidden="1"/>
    </xf>
    <xf numFmtId="177" fontId="0" fillId="0" borderId="21" xfId="61" applyNumberFormat="1" applyFont="1" applyFill="1" applyBorder="1" applyAlignment="1" applyProtection="1">
      <alignment vertical="center" wrapText="1"/>
      <protection locked="0" hidden="1"/>
    </xf>
    <xf numFmtId="177" fontId="0" fillId="0" borderId="25" xfId="61" applyNumberFormat="1" applyFont="1" applyFill="1" applyBorder="1" applyAlignment="1" applyProtection="1">
      <alignment vertical="center" wrapText="1"/>
      <protection locked="0" hidden="1"/>
    </xf>
    <xf numFmtId="0" fontId="6" fillId="0" borderId="26" xfId="61" applyFont="1" applyFill="1" applyBorder="1" applyAlignment="1" applyProtection="1">
      <alignment horizontal="center" vertical="center" wrapText="1"/>
      <protection locked="0"/>
    </xf>
    <xf numFmtId="179" fontId="6" fillId="0" borderId="27" xfId="61" applyNumberFormat="1" applyFont="1" applyFill="1" applyBorder="1" applyAlignment="1" applyProtection="1">
      <alignment horizontal="center" vertical="center" wrapText="1"/>
      <protection locked="0"/>
    </xf>
    <xf numFmtId="179" fontId="0" fillId="0" borderId="28" xfId="61" applyNumberFormat="1" applyFont="1" applyFill="1" applyBorder="1" applyAlignment="1" applyProtection="1">
      <alignment horizontal="center" vertical="center"/>
      <protection locked="0"/>
    </xf>
    <xf numFmtId="179" fontId="0" fillId="0" borderId="29" xfId="61" applyNumberFormat="1" applyFont="1" applyFill="1" applyBorder="1" applyAlignment="1" applyProtection="1">
      <alignment horizontal="center" vertical="center"/>
      <protection locked="0"/>
    </xf>
    <xf numFmtId="179" fontId="7" fillId="0" borderId="29" xfId="61" applyNumberFormat="1" applyFont="1" applyFill="1" applyBorder="1" applyAlignment="1" applyProtection="1">
      <alignment horizontal="center" vertical="center" wrapText="1"/>
      <protection locked="0"/>
    </xf>
    <xf numFmtId="179" fontId="8" fillId="0" borderId="29" xfId="61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61" applyNumberFormat="1" applyFont="1" applyFill="1" applyBorder="1" applyAlignment="1" applyProtection="1">
      <alignment horizontal="center" vertical="center"/>
      <protection locked="0"/>
    </xf>
    <xf numFmtId="179" fontId="9" fillId="0" borderId="7" xfId="61" applyNumberFormat="1" applyFont="1" applyFill="1" applyBorder="1" applyAlignment="1" applyProtection="1">
      <alignment horizontal="center" vertical="center"/>
      <protection locked="0"/>
    </xf>
    <xf numFmtId="179" fontId="7" fillId="0" borderId="7" xfId="61" applyNumberFormat="1" applyFont="1" applyFill="1" applyBorder="1" applyAlignment="1" applyProtection="1">
      <alignment horizontal="center"/>
      <protection locked="0"/>
    </xf>
    <xf numFmtId="179" fontId="0" fillId="0" borderId="7" xfId="61" applyNumberFormat="1" applyFont="1" applyFill="1" applyBorder="1" applyAlignment="1" applyProtection="1">
      <alignment horizontal="center" vertical="center"/>
      <protection locked="0"/>
    </xf>
    <xf numFmtId="179" fontId="0" fillId="0" borderId="7" xfId="61" applyNumberFormat="1" applyFont="1" applyFill="1" applyBorder="1" applyAlignment="1" applyProtection="1">
      <alignment horizontal="center"/>
      <protection locked="0"/>
    </xf>
    <xf numFmtId="179" fontId="9" fillId="0" borderId="6" xfId="61" applyNumberFormat="1" applyFont="1" applyFill="1" applyBorder="1" applyAlignment="1" applyProtection="1">
      <alignment horizontal="center" vertical="center"/>
      <protection locked="0"/>
    </xf>
    <xf numFmtId="179" fontId="8" fillId="0" borderId="7" xfId="61" applyNumberFormat="1" applyFont="1" applyFill="1" applyBorder="1" applyAlignment="1" applyProtection="1">
      <alignment horizontal="center" vertical="center" wrapText="1"/>
      <protection locked="0"/>
    </xf>
    <xf numFmtId="179" fontId="9" fillId="0" borderId="26" xfId="61" applyNumberFormat="1" applyFont="1" applyFill="1" applyBorder="1" applyAlignment="1" applyProtection="1">
      <alignment horizontal="center" vertical="center"/>
      <protection locked="0"/>
    </xf>
    <xf numFmtId="179" fontId="0" fillId="0" borderId="27" xfId="61" applyNumberFormat="1" applyFont="1" applyFill="1" applyBorder="1" applyAlignment="1" applyProtection="1">
      <alignment horizontal="center" vertical="center"/>
      <protection locked="0"/>
    </xf>
    <xf numFmtId="179" fontId="7" fillId="0" borderId="27" xfId="61" applyNumberFormat="1" applyFont="1" applyFill="1" applyBorder="1" applyAlignment="1" applyProtection="1">
      <alignment horizontal="center"/>
      <protection locked="0"/>
    </xf>
    <xf numFmtId="179" fontId="0" fillId="0" borderId="27" xfId="61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77" fontId="6" fillId="0" borderId="17" xfId="61" applyNumberFormat="1" applyFont="1" applyFill="1" applyBorder="1" applyAlignment="1" applyProtection="1">
      <alignment vertical="center"/>
      <protection locked="0" hidden="1"/>
    </xf>
    <xf numFmtId="177" fontId="6" fillId="0" borderId="19" xfId="61" applyNumberFormat="1" applyFont="1" applyFill="1" applyBorder="1" applyAlignment="1" applyProtection="1">
      <alignment vertical="center"/>
      <protection locked="0" hidden="1"/>
    </xf>
    <xf numFmtId="177" fontId="6" fillId="0" borderId="25" xfId="61" applyNumberFormat="1" applyFont="1" applyFill="1" applyBorder="1" applyAlignment="1" applyProtection="1">
      <alignment vertical="center"/>
      <protection locked="0" hidden="1"/>
    </xf>
    <xf numFmtId="0" fontId="6" fillId="0" borderId="30" xfId="61" applyFont="1" applyFill="1" applyBorder="1" applyAlignment="1" applyProtection="1">
      <alignment horizontal="center" vertical="center" wrapText="1"/>
      <protection locked="0"/>
    </xf>
    <xf numFmtId="179" fontId="6" fillId="0" borderId="29" xfId="61" applyNumberFormat="1" applyFont="1" applyFill="1" applyBorder="1" applyAlignment="1" applyProtection="1">
      <alignment horizontal="center" vertical="center" wrapText="1"/>
      <protection locked="0"/>
    </xf>
    <xf numFmtId="0" fontId="10" fillId="0" borderId="31" xfId="61" applyNumberFormat="1" applyFont="1" applyFill="1" applyBorder="1" applyAlignment="1" applyProtection="1">
      <alignment vertical="center" wrapText="1"/>
      <protection locked="0"/>
    </xf>
    <xf numFmtId="0" fontId="6" fillId="0" borderId="32" xfId="61" applyFont="1" applyFill="1" applyBorder="1" applyAlignment="1" applyProtection="1">
      <alignment horizontal="center" vertical="center" wrapText="1"/>
      <protection locked="0"/>
    </xf>
    <xf numFmtId="0" fontId="6" fillId="0" borderId="13" xfId="61" applyFont="1" applyFill="1" applyBorder="1" applyAlignment="1" applyProtection="1">
      <alignment horizontal="center" vertical="center" wrapText="1"/>
      <protection locked="0"/>
    </xf>
    <xf numFmtId="0" fontId="10" fillId="0" borderId="8" xfId="61" applyNumberFormat="1" applyFont="1" applyFill="1" applyBorder="1" applyAlignment="1" applyProtection="1">
      <alignment vertical="center" wrapText="1"/>
      <protection locked="0"/>
    </xf>
    <xf numFmtId="0" fontId="6" fillId="0" borderId="33" xfId="61" applyFont="1" applyFill="1" applyBorder="1" applyAlignment="1" applyProtection="1">
      <alignment horizontal="center" vertical="center" wrapText="1"/>
      <protection locked="0"/>
    </xf>
    <xf numFmtId="0" fontId="6" fillId="0" borderId="34" xfId="61" applyFont="1" applyFill="1" applyBorder="1" applyAlignment="1" applyProtection="1">
      <alignment horizontal="center" vertical="center" wrapText="1"/>
      <protection locked="0"/>
    </xf>
    <xf numFmtId="0" fontId="9" fillId="0" borderId="27" xfId="67" applyBorder="1" applyAlignment="1" applyProtection="1">
      <alignment horizontal="center"/>
      <protection locked="0"/>
    </xf>
    <xf numFmtId="0" fontId="10" fillId="0" borderId="35" xfId="61" applyNumberFormat="1" applyFont="1" applyFill="1" applyBorder="1" applyAlignment="1" applyProtection="1">
      <alignment vertical="center" wrapText="1"/>
      <protection locked="0"/>
    </xf>
    <xf numFmtId="0" fontId="6" fillId="0" borderId="0" xfId="61" applyFont="1" applyFill="1" applyBorder="1" applyAlignment="1" applyProtection="1">
      <alignment vertical="center" wrapText="1"/>
      <protection locked="0"/>
    </xf>
    <xf numFmtId="0" fontId="6" fillId="0" borderId="0" xfId="61" applyFont="1" applyFill="1" applyBorder="1" applyAlignment="1" applyProtection="1">
      <alignment horizontal="right" vertical="center" wrapText="1"/>
      <protection locked="0"/>
    </xf>
    <xf numFmtId="179" fontId="7" fillId="0" borderId="31" xfId="61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61" applyNumberFormat="1" applyFont="1" applyFill="1" applyBorder="1" applyAlignment="1" applyProtection="1">
      <alignment horizontal="center"/>
    </xf>
    <xf numFmtId="179" fontId="6" fillId="2" borderId="8" xfId="61" applyNumberFormat="1" applyFont="1" applyFill="1" applyBorder="1" applyAlignment="1" applyProtection="1">
      <alignment vertical="center" wrapText="1"/>
      <protection locked="0"/>
    </xf>
    <xf numFmtId="179" fontId="0" fillId="0" borderId="27" xfId="61" applyNumberFormat="1" applyFont="1" applyFill="1" applyBorder="1" applyAlignment="1" applyProtection="1">
      <alignment horizontal="center"/>
    </xf>
    <xf numFmtId="179" fontId="6" fillId="2" borderId="35" xfId="61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36" xfId="67" applyNumberFormat="1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3" fillId="0" borderId="7" xfId="67" applyNumberFormat="1" applyFont="1" applyFill="1" applyBorder="1" applyAlignment="1" applyProtection="1">
      <alignment horizontal="center" vertical="center" wrapText="1"/>
      <protection locked="0"/>
    </xf>
    <xf numFmtId="0" fontId="0" fillId="3" borderId="7" xfId="86" applyFill="1" applyBorder="1" applyAlignment="1">
      <alignment horizontal="center" vertical="center"/>
    </xf>
    <xf numFmtId="0" fontId="3" fillId="0" borderId="7" xfId="67" applyNumberFormat="1" applyFont="1" applyFill="1" applyBorder="1" applyAlignment="1" applyProtection="1">
      <alignment horizontal="center" vertical="center"/>
      <protection locked="0"/>
    </xf>
    <xf numFmtId="179" fontId="3" fillId="0" borderId="7" xfId="63" applyNumberFormat="1" applyFont="1" applyFill="1" applyBorder="1" applyAlignment="1" applyProtection="1">
      <alignment horizontal="center" vertical="center"/>
      <protection locked="0"/>
    </xf>
    <xf numFmtId="179" fontId="3" fillId="0" borderId="7" xfId="63" applyNumberFormat="1" applyFont="1" applyFill="1" applyBorder="1" applyAlignment="1" applyProtection="1">
      <alignment horizontal="center" vertical="center"/>
    </xf>
    <xf numFmtId="0" fontId="13" fillId="3" borderId="7" xfId="89" applyFont="1" applyFill="1" applyBorder="1" applyAlignment="1">
      <alignment horizontal="center" vertical="center"/>
    </xf>
    <xf numFmtId="179" fontId="13" fillId="0" borderId="7" xfId="72" applyNumberFormat="1" applyFont="1" applyBorder="1" applyAlignment="1">
      <alignment horizontal="center" vertical="center"/>
    </xf>
    <xf numFmtId="0" fontId="8" fillId="3" borderId="7" xfId="86" applyFont="1" applyFill="1" applyBorder="1" applyAlignment="1">
      <alignment horizontal="center" vertical="center"/>
    </xf>
    <xf numFmtId="0" fontId="14" fillId="4" borderId="7" xfId="0" applyFont="1" applyFill="1" applyBorder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8" fillId="2" borderId="7" xfId="61" applyFont="1" applyFill="1" applyBorder="1" applyAlignment="1">
      <alignment horizontal="center" vertical="center" wrapText="1"/>
    </xf>
    <xf numFmtId="0" fontId="0" fillId="0" borderId="7" xfId="72" applyFont="1" applyFill="1" applyBorder="1" applyAlignment="1">
      <alignment horizontal="center" vertical="center" wrapText="1"/>
    </xf>
    <xf numFmtId="0" fontId="0" fillId="0" borderId="7" xfId="72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15" fillId="4" borderId="0" xfId="0" applyFont="1" applyFill="1" applyProtection="1">
      <alignment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16" fillId="4" borderId="37" xfId="0" applyFont="1" applyFill="1" applyBorder="1" applyAlignment="1" applyProtection="1">
      <alignment horizontal="center" vertical="center"/>
      <protection locked="0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9" fillId="0" borderId="7" xfId="67" applyFont="1" applyBorder="1" applyAlignment="1" applyProtection="1">
      <alignment horizontal="left" vertical="center"/>
      <protection locked="0"/>
    </xf>
    <xf numFmtId="49" fontId="17" fillId="4" borderId="7" xfId="76" applyNumberFormat="1" applyFont="1" applyFill="1" applyBorder="1" applyAlignment="1" applyProtection="1">
      <alignment horizontal="center" vertical="center" wrapText="1"/>
    </xf>
    <xf numFmtId="0" fontId="17" fillId="4" borderId="7" xfId="76" applyFont="1" applyFill="1" applyBorder="1" applyAlignment="1" applyProtection="1">
      <alignment horizontal="center" vertical="center" wrapText="1"/>
    </xf>
    <xf numFmtId="0" fontId="17" fillId="4" borderId="10" xfId="76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7" fillId="4" borderId="4" xfId="76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/>
      <protection locked="0"/>
    </xf>
    <xf numFmtId="17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  <xf numFmtId="0" fontId="19" fillId="0" borderId="7" xfId="66" applyFont="1" applyFill="1" applyBorder="1" applyAlignment="1">
      <alignment vertical="center" wrapText="1"/>
    </xf>
    <xf numFmtId="0" fontId="20" fillId="0" borderId="7" xfId="66" applyFont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center"/>
    </xf>
    <xf numFmtId="181" fontId="15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66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181" fontId="20" fillId="0" borderId="7" xfId="0" applyNumberFormat="1" applyFont="1" applyFill="1" applyBorder="1" applyAlignment="1">
      <alignment horizontal="center" vertical="center" wrapText="1"/>
    </xf>
    <xf numFmtId="0" fontId="7" fillId="4" borderId="7" xfId="66" applyFont="1" applyFill="1" applyBorder="1" applyAlignment="1">
      <alignment vertical="center" wrapText="1"/>
    </xf>
    <xf numFmtId="0" fontId="8" fillId="4" borderId="7" xfId="66" applyFont="1" applyFill="1" applyBorder="1" applyAlignment="1">
      <alignment vertical="center" wrapText="1"/>
    </xf>
    <xf numFmtId="0" fontId="22" fillId="0" borderId="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>
      <alignment horizontal="center" vertical="center"/>
    </xf>
    <xf numFmtId="0" fontId="19" fillId="0" borderId="7" xfId="66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/>
    </xf>
    <xf numFmtId="179" fontId="19" fillId="0" borderId="7" xfId="0" applyNumberFormat="1" applyFont="1" applyFill="1" applyBorder="1" applyAlignment="1">
      <alignment horizontal="left" vertical="center" wrapText="1"/>
    </xf>
    <xf numFmtId="0" fontId="23" fillId="4" borderId="7" xfId="0" applyFont="1" applyFill="1" applyBorder="1" applyAlignment="1" applyProtection="1">
      <alignment horizontal="left" vertical="center"/>
      <protection locked="0"/>
    </xf>
    <xf numFmtId="0" fontId="8" fillId="4" borderId="7" xfId="86" applyFont="1" applyFill="1" applyBorder="1" applyAlignment="1">
      <alignment horizontal="center" vertical="center"/>
    </xf>
    <xf numFmtId="0" fontId="0" fillId="4" borderId="7" xfId="86" applyFill="1" applyBorder="1" applyAlignment="1">
      <alignment horizontal="center" vertical="center"/>
    </xf>
    <xf numFmtId="181" fontId="23" fillId="4" borderId="7" xfId="0" applyNumberFormat="1" applyFont="1" applyFill="1" applyBorder="1" applyAlignment="1" applyProtection="1">
      <alignment horizontal="left" vertical="center"/>
      <protection locked="0"/>
    </xf>
    <xf numFmtId="0" fontId="23" fillId="4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183" fontId="20" fillId="0" borderId="7" xfId="0" applyNumberFormat="1" applyFont="1" applyFill="1" applyBorder="1" applyAlignment="1">
      <alignment horizontal="center" vertical="center" wrapText="1"/>
    </xf>
    <xf numFmtId="184" fontId="21" fillId="4" borderId="7" xfId="0" applyNumberFormat="1" applyFont="1" applyFill="1" applyBorder="1" applyAlignment="1" applyProtection="1">
      <alignment horizontal="center" vertical="center"/>
      <protection locked="0"/>
    </xf>
    <xf numFmtId="182" fontId="20" fillId="0" borderId="7" xfId="0" applyNumberFormat="1" applyFont="1" applyFill="1" applyBorder="1" applyAlignment="1">
      <alignment horizontal="center" vertical="center" wrapText="1"/>
    </xf>
    <xf numFmtId="9" fontId="8" fillId="2" borderId="7" xfId="61" applyNumberFormat="1" applyFont="1" applyFill="1" applyBorder="1" applyAlignment="1" applyProtection="1">
      <alignment horizontal="center" vertical="center" wrapText="1"/>
    </xf>
    <xf numFmtId="179" fontId="21" fillId="4" borderId="7" xfId="0" applyNumberFormat="1" applyFont="1" applyFill="1" applyBorder="1" applyAlignment="1" applyProtection="1">
      <alignment horizontal="center" vertical="center"/>
      <protection locked="0"/>
    </xf>
    <xf numFmtId="185" fontId="21" fillId="4" borderId="7" xfId="0" applyNumberFormat="1" applyFont="1" applyFill="1" applyBorder="1" applyAlignment="1" applyProtection="1">
      <alignment horizontal="center" vertical="center"/>
    </xf>
    <xf numFmtId="9" fontId="8" fillId="2" borderId="7" xfId="61" applyNumberFormat="1" applyFont="1" applyFill="1" applyBorder="1" applyAlignment="1">
      <alignment horizontal="center" vertical="center" wrapText="1"/>
    </xf>
    <xf numFmtId="179" fontId="15" fillId="4" borderId="7" xfId="0" applyNumberFormat="1" applyFont="1" applyFill="1" applyBorder="1" applyAlignment="1" applyProtection="1">
      <alignment horizontal="center" vertical="center" wrapText="1"/>
      <protection locked="0"/>
    </xf>
    <xf numFmtId="183" fontId="15" fillId="0" borderId="7" xfId="0" applyNumberFormat="1" applyFont="1" applyBorder="1" applyAlignment="1">
      <alignment horizontal="center" vertical="center"/>
    </xf>
    <xf numFmtId="2" fontId="21" fillId="4" borderId="7" xfId="0" applyNumberFormat="1" applyFont="1" applyFill="1" applyBorder="1" applyAlignment="1" applyProtection="1">
      <alignment horizontal="center" vertical="center"/>
    </xf>
    <xf numFmtId="0" fontId="8" fillId="4" borderId="7" xfId="90" applyFont="1" applyFill="1" applyBorder="1" applyAlignment="1" applyProtection="1">
      <alignment vertical="center" wrapText="1"/>
      <protection locked="0"/>
    </xf>
    <xf numFmtId="184" fontId="8" fillId="4" borderId="7" xfId="90" applyNumberFormat="1" applyFont="1" applyFill="1" applyBorder="1" applyAlignment="1" applyProtection="1">
      <alignment vertical="center" wrapText="1"/>
    </xf>
    <xf numFmtId="2" fontId="15" fillId="4" borderId="7" xfId="0" applyNumberFormat="1" applyFont="1" applyFill="1" applyBorder="1" applyAlignment="1" applyProtection="1">
      <alignment horizontal="center" vertical="center"/>
    </xf>
    <xf numFmtId="179" fontId="8" fillId="4" borderId="7" xfId="90" applyNumberFormat="1" applyFont="1" applyFill="1" applyBorder="1" applyAlignment="1" applyProtection="1">
      <alignment vertical="center" wrapText="1"/>
    </xf>
    <xf numFmtId="185" fontId="15" fillId="4" borderId="7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179" fontId="21" fillId="4" borderId="7" xfId="0" applyNumberFormat="1" applyFont="1" applyFill="1" applyBorder="1" applyAlignment="1" applyProtection="1">
      <alignment horizontal="center" vertical="center"/>
    </xf>
    <xf numFmtId="0" fontId="15" fillId="4" borderId="7" xfId="0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4" fillId="4" borderId="0" xfId="0" applyFont="1" applyFill="1" applyProtection="1">
      <alignment vertical="center"/>
      <protection locked="0"/>
    </xf>
    <xf numFmtId="0" fontId="12" fillId="4" borderId="7" xfId="66" applyFont="1" applyFill="1" applyBorder="1" applyAlignment="1" applyProtection="1">
      <alignment horizontal="center" vertical="center"/>
      <protection locked="0"/>
    </xf>
    <xf numFmtId="0" fontId="3" fillId="0" borderId="7" xfId="67" applyFont="1" applyBorder="1" applyAlignment="1" applyProtection="1">
      <alignment horizontal="left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4" borderId="1" xfId="66" applyFont="1" applyFill="1" applyBorder="1" applyAlignment="1" applyProtection="1">
      <alignment horizontal="center" vertical="center" wrapText="1"/>
      <protection locked="0"/>
    </xf>
    <xf numFmtId="0" fontId="14" fillId="4" borderId="2" xfId="66" applyFont="1" applyFill="1" applyBorder="1" applyAlignment="1" applyProtection="1">
      <alignment horizontal="center" vertical="center" wrapText="1"/>
      <protection locked="0"/>
    </xf>
    <xf numFmtId="0" fontId="14" fillId="4" borderId="13" xfId="66" applyFont="1" applyFill="1" applyBorder="1" applyAlignment="1" applyProtection="1">
      <alignment horizontal="center" vertical="center" wrapText="1"/>
      <protection locked="0"/>
    </xf>
    <xf numFmtId="0" fontId="14" fillId="4" borderId="7" xfId="66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58" fontId="14" fillId="4" borderId="7" xfId="66" applyNumberFormat="1" applyFont="1" applyFill="1" applyBorder="1" applyAlignment="1" applyProtection="1">
      <alignment horizontal="center" vertical="center" wrapText="1"/>
      <protection locked="0"/>
    </xf>
    <xf numFmtId="0" fontId="14" fillId="4" borderId="7" xfId="66" applyFont="1" applyFill="1" applyBorder="1" applyAlignment="1" applyProtection="1">
      <alignment horizontal="left" vertical="center" wrapText="1"/>
      <protection locked="0"/>
    </xf>
    <xf numFmtId="186" fontId="14" fillId="4" borderId="7" xfId="66" applyNumberFormat="1" applyFont="1" applyFill="1" applyBorder="1" applyAlignment="1" applyProtection="1">
      <alignment horizontal="center" vertical="center" wrapText="1"/>
      <protection locked="0"/>
    </xf>
    <xf numFmtId="186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" xfId="66" applyFont="1" applyFill="1" applyBorder="1" applyAlignment="1" applyProtection="1">
      <alignment vertical="center" wrapText="1"/>
      <protection locked="0"/>
    </xf>
    <xf numFmtId="186" fontId="14" fillId="4" borderId="7" xfId="66" applyNumberFormat="1" applyFont="1" applyFill="1" applyBorder="1" applyAlignment="1" applyProtection="1">
      <alignment vertical="center" wrapText="1"/>
      <protection locked="0"/>
    </xf>
    <xf numFmtId="186" fontId="14" fillId="4" borderId="7" xfId="0" applyNumberFormat="1" applyFont="1" applyFill="1" applyBorder="1" applyProtection="1">
      <alignment vertical="center"/>
      <protection locked="0"/>
    </xf>
    <xf numFmtId="0" fontId="25" fillId="4" borderId="0" xfId="66" applyFont="1" applyFill="1" applyBorder="1" applyAlignment="1" applyProtection="1">
      <alignment horizontal="center" vertical="center"/>
      <protection locked="0"/>
    </xf>
    <xf numFmtId="0" fontId="14" fillId="4" borderId="10" xfId="66" applyFont="1" applyFill="1" applyBorder="1" applyAlignment="1" applyProtection="1">
      <alignment horizontal="center" vertical="center" wrapText="1"/>
      <protection locked="0"/>
    </xf>
    <xf numFmtId="0" fontId="14" fillId="4" borderId="4" xfId="66" applyFont="1" applyFill="1" applyBorder="1" applyAlignment="1" applyProtection="1">
      <alignment horizontal="center" vertical="center" wrapText="1"/>
      <protection locked="0"/>
    </xf>
    <xf numFmtId="0" fontId="26" fillId="4" borderId="7" xfId="0" applyFont="1" applyFill="1" applyBorder="1" applyAlignment="1" applyProtection="1">
      <alignment horizontal="center" vertical="center"/>
      <protection locked="0"/>
    </xf>
    <xf numFmtId="0" fontId="26" fillId="4" borderId="7" xfId="66" applyFont="1" applyFill="1" applyBorder="1" applyAlignment="1" applyProtection="1">
      <alignment horizontal="center" vertical="center" wrapText="1"/>
      <protection locked="0"/>
    </xf>
    <xf numFmtId="176" fontId="26" fillId="4" borderId="7" xfId="0" applyNumberFormat="1" applyFont="1" applyFill="1" applyBorder="1" applyAlignment="1" applyProtection="1">
      <alignment horizontal="center" vertical="center" wrapText="1"/>
      <protection locked="0"/>
    </xf>
    <xf numFmtId="58" fontId="26" fillId="4" borderId="7" xfId="66" applyNumberFormat="1" applyFont="1" applyFill="1" applyBorder="1" applyAlignment="1" applyProtection="1">
      <alignment horizontal="center" vertical="center" wrapText="1"/>
      <protection locked="0"/>
    </xf>
    <xf numFmtId="0" fontId="14" fillId="4" borderId="7" xfId="66" applyFont="1" applyFill="1" applyBorder="1" applyAlignment="1" applyProtection="1">
      <alignment horizontal="center" vertical="center"/>
      <protection locked="0"/>
    </xf>
    <xf numFmtId="0" fontId="14" fillId="4" borderId="0" xfId="66" applyFont="1" applyFill="1" applyBorder="1" applyAlignment="1" applyProtection="1">
      <alignment vertical="center" wrapText="1"/>
      <protection locked="0"/>
    </xf>
    <xf numFmtId="0" fontId="27" fillId="4" borderId="0" xfId="66" applyFont="1" applyFill="1" applyBorder="1" applyAlignment="1" applyProtection="1">
      <alignment vertical="center" wrapText="1"/>
      <protection locked="0"/>
    </xf>
    <xf numFmtId="0" fontId="14" fillId="4" borderId="0" xfId="66" applyFont="1" applyFill="1" applyBorder="1" applyAlignment="1" applyProtection="1">
      <alignment vertical="center"/>
      <protection locked="0"/>
    </xf>
    <xf numFmtId="0" fontId="28" fillId="4" borderId="1" xfId="0" applyFont="1" applyFill="1" applyBorder="1" applyAlignment="1" applyProtection="1">
      <alignment horizontal="center" vertical="center"/>
      <protection locked="0"/>
    </xf>
    <xf numFmtId="0" fontId="28" fillId="4" borderId="2" xfId="0" applyFont="1" applyFill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30" fillId="0" borderId="0" xfId="66" applyFont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19" fillId="0" borderId="7" xfId="66" applyFont="1" applyFill="1" applyBorder="1" applyAlignment="1">
      <alignment horizontal="center" vertical="center" wrapText="1"/>
    </xf>
    <xf numFmtId="0" fontId="31" fillId="0" borderId="7" xfId="66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 wrapText="1"/>
    </xf>
    <xf numFmtId="0" fontId="31" fillId="0" borderId="7" xfId="66" applyFont="1" applyBorder="1" applyAlignment="1">
      <alignment horizontal="center" vertical="center" wrapText="1"/>
    </xf>
    <xf numFmtId="179" fontId="31" fillId="0" borderId="7" xfId="66" applyNumberFormat="1" applyFont="1" applyBorder="1" applyAlignment="1">
      <alignment horizontal="center" vertical="center" wrapText="1"/>
    </xf>
    <xf numFmtId="0" fontId="31" fillId="0" borderId="1" xfId="66" applyFont="1" applyBorder="1" applyAlignment="1">
      <alignment horizontal="center" vertical="center" wrapText="1"/>
    </xf>
    <xf numFmtId="0" fontId="31" fillId="0" borderId="2" xfId="66" applyFont="1" applyBorder="1" applyAlignment="1">
      <alignment horizontal="center" vertical="center" wrapText="1"/>
    </xf>
    <xf numFmtId="179" fontId="31" fillId="0" borderId="1" xfId="66" applyNumberFormat="1" applyFont="1" applyBorder="1" applyAlignment="1">
      <alignment horizontal="center" vertical="center" wrapText="1"/>
    </xf>
    <xf numFmtId="179" fontId="31" fillId="0" borderId="2" xfId="66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2" fillId="2" borderId="7" xfId="66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 wrapText="1"/>
    </xf>
    <xf numFmtId="179" fontId="19" fillId="0" borderId="2" xfId="0" applyNumberFormat="1" applyFont="1" applyFill="1" applyBorder="1" applyAlignment="1">
      <alignment horizontal="center" vertical="center" wrapText="1"/>
    </xf>
    <xf numFmtId="0" fontId="24" fillId="4" borderId="12" xfId="66" applyFont="1" applyFill="1" applyBorder="1" applyAlignment="1" applyProtection="1">
      <alignment horizontal="left" vertical="top" wrapText="1"/>
      <protection locked="0"/>
    </xf>
    <xf numFmtId="0" fontId="24" fillId="4" borderId="0" xfId="66" applyFont="1" applyFill="1" applyBorder="1" applyAlignment="1" applyProtection="1">
      <alignment horizontal="left" vertical="top" wrapText="1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179" fontId="14" fillId="4" borderId="7" xfId="66" applyNumberFormat="1" applyFont="1" applyFill="1" applyBorder="1" applyAlignment="1" applyProtection="1">
      <alignment horizontal="center" vertical="center" wrapText="1"/>
    </xf>
    <xf numFmtId="0" fontId="14" fillId="4" borderId="7" xfId="90" applyFont="1" applyFill="1" applyBorder="1" applyAlignment="1" applyProtection="1">
      <alignment vertical="center" wrapText="1"/>
    </xf>
    <xf numFmtId="0" fontId="1" fillId="4" borderId="7" xfId="0" applyFont="1" applyFill="1" applyBorder="1" applyProtection="1">
      <alignment vertical="center"/>
      <protection locked="0"/>
    </xf>
    <xf numFmtId="179" fontId="26" fillId="4" borderId="7" xfId="66" applyNumberFormat="1" applyFont="1" applyFill="1" applyBorder="1" applyAlignment="1" applyProtection="1">
      <alignment horizontal="center" vertical="center" wrapText="1"/>
    </xf>
    <xf numFmtId="0" fontId="33" fillId="4" borderId="7" xfId="66" applyFont="1" applyFill="1" applyBorder="1" applyAlignment="1" applyProtection="1">
      <alignment horizontal="center" vertical="center"/>
      <protection locked="0"/>
    </xf>
    <xf numFmtId="0" fontId="33" fillId="4" borderId="7" xfId="66" applyFont="1" applyFill="1" applyBorder="1" applyAlignment="1" applyProtection="1">
      <alignment horizontal="right" vertical="center"/>
      <protection locked="0"/>
    </xf>
    <xf numFmtId="0" fontId="33" fillId="4" borderId="0" xfId="66" applyFont="1" applyFill="1" applyBorder="1" applyAlignment="1" applyProtection="1">
      <alignment horizontal="right" vertical="center"/>
      <protection locked="0"/>
    </xf>
    <xf numFmtId="0" fontId="33" fillId="4" borderId="0" xfId="66" applyFont="1" applyFill="1" applyBorder="1" applyAlignment="1" applyProtection="1">
      <alignment horizontal="right" vertical="center"/>
    </xf>
    <xf numFmtId="179" fontId="34" fillId="4" borderId="0" xfId="66" applyNumberFormat="1" applyFont="1" applyFill="1" applyBorder="1" applyAlignment="1" applyProtection="1">
      <alignment vertical="center" wrapText="1"/>
      <protection locked="0"/>
    </xf>
    <xf numFmtId="0" fontId="28" fillId="4" borderId="13" xfId="0" applyFont="1" applyFill="1" applyBorder="1" applyAlignment="1" applyProtection="1">
      <alignment horizontal="center" vertical="center"/>
      <protection locked="0"/>
    </xf>
    <xf numFmtId="0" fontId="25" fillId="4" borderId="7" xfId="0" applyFont="1" applyFill="1" applyBorder="1" applyAlignment="1" applyProtection="1">
      <alignment vertical="center"/>
      <protection locked="0"/>
    </xf>
    <xf numFmtId="179" fontId="31" fillId="0" borderId="13" xfId="66" applyNumberFormat="1" applyFont="1" applyBorder="1" applyAlignment="1">
      <alignment horizontal="center" vertical="center" wrapText="1"/>
    </xf>
    <xf numFmtId="0" fontId="31" fillId="0" borderId="13" xfId="66" applyFont="1" applyBorder="1" applyAlignment="1">
      <alignment horizontal="center" vertical="center" wrapText="1"/>
    </xf>
    <xf numFmtId="179" fontId="19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protection locked="0"/>
    </xf>
    <xf numFmtId="0" fontId="24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0" fontId="12" fillId="4" borderId="1" xfId="66" applyFont="1" applyFill="1" applyBorder="1" applyAlignment="1" applyProtection="1">
      <alignment horizontal="center" vertical="center"/>
      <protection locked="0"/>
    </xf>
    <xf numFmtId="0" fontId="12" fillId="4" borderId="2" xfId="66" applyFont="1" applyFill="1" applyBorder="1" applyAlignment="1" applyProtection="1">
      <alignment horizontal="center" vertical="center"/>
      <protection locked="0"/>
    </xf>
    <xf numFmtId="0" fontId="15" fillId="4" borderId="13" xfId="86" applyFont="1" applyFill="1" applyBorder="1" applyAlignment="1">
      <alignment horizontal="center" vertical="center"/>
    </xf>
    <xf numFmtId="0" fontId="15" fillId="4" borderId="7" xfId="86" applyFont="1" applyFill="1" applyBorder="1" applyAlignment="1">
      <alignment horizontal="center" vertical="center"/>
    </xf>
    <xf numFmtId="0" fontId="0" fillId="4" borderId="7" xfId="86" applyFont="1" applyFill="1" applyBorder="1" applyAlignment="1">
      <alignment horizontal="center" vertical="center"/>
    </xf>
    <xf numFmtId="184" fontId="14" fillId="4" borderId="7" xfId="66" applyNumberFormat="1" applyFont="1" applyFill="1" applyBorder="1" applyAlignment="1" applyProtection="1">
      <alignment horizontal="center" vertical="center" wrapText="1"/>
      <protection locked="0"/>
    </xf>
    <xf numFmtId="185" fontId="14" fillId="4" borderId="7" xfId="66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66" applyFont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 applyProtection="1">
      <alignment vertical="center"/>
      <protection locked="0"/>
    </xf>
    <xf numFmtId="0" fontId="27" fillId="4" borderId="7" xfId="66" applyFont="1" applyFill="1" applyBorder="1" applyAlignment="1" applyProtection="1">
      <alignment vertical="center"/>
      <protection locked="0"/>
    </xf>
    <xf numFmtId="0" fontId="14" fillId="4" borderId="7" xfId="66" applyFont="1" applyFill="1" applyBorder="1" applyAlignment="1" applyProtection="1">
      <alignment vertical="center"/>
      <protection locked="0"/>
    </xf>
    <xf numFmtId="0" fontId="33" fillId="4" borderId="1" xfId="66" applyFont="1" applyFill="1" applyBorder="1" applyAlignment="1" applyProtection="1">
      <alignment horizontal="center" vertical="center"/>
      <protection locked="0"/>
    </xf>
    <xf numFmtId="0" fontId="24" fillId="4" borderId="12" xfId="66" applyFont="1" applyFill="1" applyBorder="1" applyAlignment="1" applyProtection="1">
      <alignment horizontal="left" vertical="center" wrapText="1"/>
      <protection locked="0"/>
    </xf>
    <xf numFmtId="0" fontId="24" fillId="4" borderId="12" xfId="66" applyFont="1" applyFill="1" applyBorder="1" applyAlignment="1" applyProtection="1">
      <alignment horizontal="left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vertical="center"/>
      <protection locked="0"/>
    </xf>
    <xf numFmtId="0" fontId="12" fillId="4" borderId="13" xfId="66" applyFont="1" applyFill="1" applyBorder="1" applyAlignment="1" applyProtection="1">
      <alignment horizontal="center" vertical="center"/>
      <protection locked="0"/>
    </xf>
    <xf numFmtId="0" fontId="35" fillId="4" borderId="7" xfId="66" applyNumberFormat="1" applyFont="1" applyFill="1" applyBorder="1" applyAlignment="1" applyProtection="1">
      <alignment horizontal="center" vertical="center" wrapText="1"/>
      <protection locked="0"/>
    </xf>
    <xf numFmtId="179" fontId="14" fillId="4" borderId="7" xfId="66" applyNumberFormat="1" applyFont="1" applyFill="1" applyBorder="1" applyAlignment="1" applyProtection="1">
      <alignment horizontal="center" vertical="center" wrapText="1"/>
      <protection locked="0"/>
    </xf>
    <xf numFmtId="10" fontId="14" fillId="4" borderId="7" xfId="66" applyNumberFormat="1" applyFont="1" applyFill="1" applyBorder="1" applyAlignment="1" applyProtection="1">
      <alignment horizontal="center" vertical="center" wrapText="1"/>
    </xf>
    <xf numFmtId="2" fontId="14" fillId="4" borderId="7" xfId="66" applyNumberFormat="1" applyFont="1" applyFill="1" applyBorder="1" applyAlignment="1" applyProtection="1">
      <alignment horizontal="center" vertical="center" wrapText="1"/>
    </xf>
    <xf numFmtId="187" fontId="14" fillId="4" borderId="7" xfId="66" applyNumberFormat="1" applyFont="1" applyFill="1" applyBorder="1" applyAlignment="1" applyProtection="1">
      <alignment horizontal="center" vertical="center" wrapText="1"/>
    </xf>
    <xf numFmtId="0" fontId="14" fillId="4" borderId="7" xfId="66" applyNumberFormat="1" applyFont="1" applyFill="1" applyBorder="1" applyAlignment="1" applyProtection="1">
      <alignment horizontal="center" vertical="center" wrapText="1"/>
      <protection locked="0"/>
    </xf>
    <xf numFmtId="179" fontId="14" fillId="4" borderId="7" xfId="12" applyNumberFormat="1" applyFont="1" applyFill="1" applyBorder="1" applyAlignment="1" applyProtection="1">
      <alignment horizontal="center" vertical="center" wrapText="1"/>
      <protection locked="0"/>
    </xf>
    <xf numFmtId="187" fontId="24" fillId="4" borderId="7" xfId="0" applyNumberFormat="1" applyFont="1" applyFill="1" applyBorder="1" applyAlignment="1" applyProtection="1">
      <alignment vertical="center"/>
      <protection locked="0"/>
    </xf>
    <xf numFmtId="0" fontId="14" fillId="4" borderId="7" xfId="66" applyNumberFormat="1" applyFont="1" applyFill="1" applyBorder="1" applyAlignment="1" applyProtection="1">
      <alignment vertical="center" wrapText="1"/>
      <protection locked="0"/>
    </xf>
    <xf numFmtId="186" fontId="17" fillId="0" borderId="7" xfId="66" applyNumberFormat="1" applyFont="1" applyFill="1" applyBorder="1" applyAlignment="1">
      <alignment horizontal="center" vertical="center"/>
    </xf>
    <xf numFmtId="0" fontId="14" fillId="4" borderId="7" xfId="66" applyNumberFormat="1" applyFont="1" applyFill="1" applyBorder="1" applyAlignment="1" applyProtection="1">
      <alignment vertical="center"/>
      <protection locked="0"/>
    </xf>
    <xf numFmtId="2" fontId="14" fillId="4" borderId="7" xfId="66" applyNumberFormat="1" applyFont="1" applyFill="1" applyBorder="1" applyAlignment="1" applyProtection="1">
      <alignment horizontal="center" vertical="center" wrapText="1"/>
      <protection locked="0"/>
    </xf>
    <xf numFmtId="185" fontId="14" fillId="4" borderId="7" xfId="90" applyNumberFormat="1" applyFont="1" applyFill="1" applyBorder="1" applyAlignment="1" applyProtection="1">
      <alignment vertical="center" wrapText="1"/>
    </xf>
    <xf numFmtId="9" fontId="33" fillId="4" borderId="7" xfId="12" applyFont="1" applyFill="1" applyBorder="1" applyAlignment="1" applyProtection="1">
      <alignment horizontal="center" vertical="center" wrapText="1"/>
      <protection locked="0"/>
    </xf>
    <xf numFmtId="0" fontId="33" fillId="4" borderId="7" xfId="66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0" xfId="0" applyFont="1" applyAlignment="1"/>
    <xf numFmtId="0" fontId="36" fillId="0" borderId="7" xfId="67" applyFont="1" applyBorder="1" applyAlignment="1" applyProtection="1">
      <alignment horizontal="center" vertical="center"/>
      <protection locked="0"/>
    </xf>
    <xf numFmtId="0" fontId="37" fillId="0" borderId="7" xfId="67" applyFont="1" applyBorder="1" applyAlignment="1" applyProtection="1">
      <alignment horizontal="center" vertical="center"/>
      <protection locked="0"/>
    </xf>
    <xf numFmtId="0" fontId="24" fillId="0" borderId="7" xfId="67" applyFont="1" applyBorder="1" applyAlignment="1" applyProtection="1">
      <alignment horizontal="left" vertical="center"/>
      <protection locked="0"/>
    </xf>
    <xf numFmtId="0" fontId="24" fillId="0" borderId="7" xfId="67" applyFont="1" applyBorder="1" applyAlignment="1" applyProtection="1">
      <alignment horizontal="center" vertical="center"/>
    </xf>
    <xf numFmtId="0" fontId="24" fillId="0" borderId="7" xfId="67" applyFont="1" applyBorder="1" applyAlignment="1" applyProtection="1">
      <alignment horizontal="center" vertical="center"/>
      <protection locked="0"/>
    </xf>
    <xf numFmtId="0" fontId="34" fillId="0" borderId="7" xfId="67" applyFont="1" applyBorder="1" applyAlignment="1" applyProtection="1">
      <alignment horizontal="center" vertical="center"/>
      <protection locked="0"/>
    </xf>
    <xf numFmtId="0" fontId="24" fillId="0" borderId="7" xfId="67" applyFont="1" applyBorder="1" applyAlignment="1" applyProtection="1">
      <alignment horizontal="center" vertical="center" wrapText="1"/>
    </xf>
    <xf numFmtId="0" fontId="24" fillId="0" borderId="7" xfId="67" applyNumberFormat="1" applyFont="1" applyFill="1" applyBorder="1" applyAlignment="1" applyProtection="1">
      <alignment horizontal="left" vertical="center"/>
    </xf>
    <xf numFmtId="180" fontId="38" fillId="0" borderId="7" xfId="67" applyNumberFormat="1" applyFont="1" applyBorder="1" applyAlignment="1" applyProtection="1">
      <alignment horizontal="center" vertical="center"/>
    </xf>
    <xf numFmtId="10" fontId="24" fillId="4" borderId="7" xfId="90" applyNumberFormat="1" applyFont="1" applyFill="1" applyBorder="1" applyAlignment="1" applyProtection="1">
      <alignment horizontal="center" vertical="center"/>
    </xf>
    <xf numFmtId="10" fontId="24" fillId="4" borderId="7" xfId="90" applyNumberFormat="1" applyFont="1" applyFill="1" applyBorder="1" applyAlignment="1" applyProtection="1">
      <alignment horizontal="center" vertical="center" wrapText="1"/>
    </xf>
    <xf numFmtId="0" fontId="24" fillId="4" borderId="7" xfId="67" applyNumberFormat="1" applyFont="1" applyFill="1" applyBorder="1" applyAlignment="1" applyProtection="1">
      <alignment horizontal="left" vertical="center"/>
    </xf>
    <xf numFmtId="0" fontId="24" fillId="0" borderId="7" xfId="67" applyNumberFormat="1" applyFont="1" applyFill="1" applyBorder="1" applyAlignment="1" applyProtection="1">
      <alignment horizontal="left" vertical="center" wrapText="1"/>
    </xf>
    <xf numFmtId="180" fontId="38" fillId="0" borderId="7" xfId="67" applyNumberFormat="1" applyFont="1" applyBorder="1" applyAlignment="1" applyProtection="1">
      <alignment horizontal="center" vertical="center"/>
      <protection locked="0"/>
    </xf>
    <xf numFmtId="0" fontId="24" fillId="0" borderId="7" xfId="67" applyFont="1" applyBorder="1" applyAlignment="1" applyProtection="1">
      <alignment horizontal="left" vertical="center"/>
    </xf>
    <xf numFmtId="180" fontId="24" fillId="0" borderId="7" xfId="67" applyNumberFormat="1" applyFont="1" applyBorder="1" applyAlignment="1" applyProtection="1">
      <alignment horizontal="center" vertical="center"/>
    </xf>
    <xf numFmtId="185" fontId="24" fillId="0" borderId="7" xfId="67" applyNumberFormat="1" applyFont="1" applyBorder="1" applyAlignment="1" applyProtection="1">
      <alignment horizontal="center" vertical="center"/>
    </xf>
    <xf numFmtId="0" fontId="24" fillId="0" borderId="7" xfId="67" applyFont="1" applyBorder="1" applyAlignment="1" applyProtection="1">
      <alignment horizontal="left" vertical="center" wrapText="1"/>
    </xf>
    <xf numFmtId="179" fontId="24" fillId="0" borderId="7" xfId="67" applyNumberFormat="1" applyFont="1" applyBorder="1" applyAlignment="1" applyProtection="1">
      <alignment horizontal="center" vertical="center"/>
    </xf>
    <xf numFmtId="0" fontId="24" fillId="0" borderId="10" xfId="67" applyFont="1" applyBorder="1" applyAlignment="1" applyProtection="1">
      <alignment horizontal="center" vertical="center"/>
    </xf>
    <xf numFmtId="0" fontId="24" fillId="0" borderId="39" xfId="67" applyFont="1" applyBorder="1" applyAlignment="1" applyProtection="1">
      <alignment horizontal="center" vertical="center"/>
    </xf>
    <xf numFmtId="0" fontId="8" fillId="0" borderId="7" xfId="91" applyFont="1" applyFill="1" applyBorder="1" applyAlignment="1">
      <alignment horizontal="left" vertical="center" wrapText="1"/>
    </xf>
    <xf numFmtId="0" fontId="24" fillId="0" borderId="4" xfId="67" applyFont="1" applyBorder="1" applyAlignment="1" applyProtection="1">
      <alignment horizontal="center" vertical="center"/>
    </xf>
    <xf numFmtId="0" fontId="24" fillId="0" borderId="1" xfId="67" applyFont="1" applyBorder="1" applyAlignment="1" applyProtection="1">
      <alignment horizontal="left" vertical="center"/>
    </xf>
    <xf numFmtId="0" fontId="24" fillId="0" borderId="13" xfId="67" applyFont="1" applyBorder="1" applyAlignment="1" applyProtection="1">
      <alignment horizontal="left" vertical="center"/>
    </xf>
    <xf numFmtId="10" fontId="24" fillId="0" borderId="7" xfId="67" applyNumberFormat="1" applyFont="1" applyBorder="1" applyAlignment="1" applyProtection="1">
      <alignment horizontal="center" vertical="center"/>
    </xf>
    <xf numFmtId="0" fontId="39" fillId="0" borderId="7" xfId="67" applyFont="1" applyBorder="1" applyAlignment="1" applyProtection="1">
      <alignment horizontal="left" vertical="center"/>
    </xf>
    <xf numFmtId="179" fontId="39" fillId="0" borderId="7" xfId="67" applyNumberFormat="1" applyFont="1" applyBorder="1" applyAlignment="1" applyProtection="1">
      <alignment horizontal="center" vertical="center"/>
    </xf>
    <xf numFmtId="0" fontId="40" fillId="0" borderId="7" xfId="67" applyFont="1" applyBorder="1" applyAlignment="1" applyProtection="1">
      <alignment horizontal="center" vertical="center"/>
      <protection locked="0"/>
    </xf>
    <xf numFmtId="0" fontId="41" fillId="0" borderId="7" xfId="67" applyFont="1" applyBorder="1" applyAlignment="1" applyProtection="1">
      <alignment horizontal="center" vertical="center"/>
      <protection locked="0"/>
    </xf>
    <xf numFmtId="10" fontId="40" fillId="0" borderId="7" xfId="67" applyNumberFormat="1" applyFont="1" applyBorder="1" applyAlignment="1" applyProtection="1">
      <alignment horizontal="center" vertical="center"/>
      <protection locked="0"/>
    </xf>
    <xf numFmtId="0" fontId="24" fillId="4" borderId="7" xfId="67" applyFont="1" applyFill="1" applyBorder="1" applyAlignment="1" applyProtection="1">
      <alignment horizontal="left" vertical="center"/>
    </xf>
    <xf numFmtId="0" fontId="42" fillId="0" borderId="7" xfId="67" applyFont="1" applyBorder="1" applyAlignment="1" applyProtection="1">
      <alignment horizontal="center" vertical="center"/>
      <protection locked="0"/>
    </xf>
    <xf numFmtId="0" fontId="24" fillId="0" borderId="7" xfId="67" applyFont="1" applyBorder="1" applyAlignment="1" applyProtection="1">
      <alignment horizontal="center" vertical="center" wrapText="1"/>
      <protection locked="0"/>
    </xf>
    <xf numFmtId="0" fontId="43" fillId="4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9" fontId="1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7" xfId="67" applyFont="1" applyBorder="1" applyAlignment="1">
      <alignment horizontal="center" vertical="center"/>
    </xf>
    <xf numFmtId="179" fontId="1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7" xfId="67" applyFont="1" applyBorder="1" applyAlignment="1">
      <alignment horizontal="left" vertical="center" wrapText="1"/>
    </xf>
    <xf numFmtId="0" fontId="3" fillId="0" borderId="7" xfId="67" applyNumberFormat="1" applyFont="1" applyFill="1" applyBorder="1" applyAlignment="1">
      <alignment horizontal="left" vertical="center"/>
    </xf>
    <xf numFmtId="179" fontId="1" fillId="0" borderId="7" xfId="0" applyNumberFormat="1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3" fillId="4" borderId="7" xfId="67" applyNumberFormat="1" applyFont="1" applyFill="1" applyBorder="1" applyAlignment="1">
      <alignment horizontal="left" vertical="center"/>
    </xf>
    <xf numFmtId="0" fontId="3" fillId="0" borderId="7" xfId="67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3" fillId="0" borderId="7" xfId="67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" xfId="67" applyFont="1" applyBorder="1" applyAlignment="1">
      <alignment horizontal="left" vertical="center"/>
    </xf>
    <xf numFmtId="0" fontId="3" fillId="0" borderId="13" xfId="67" applyFont="1" applyBorder="1" applyAlignment="1">
      <alignment horizontal="left" vertical="center"/>
    </xf>
  </cellXfs>
  <cellStyles count="10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_x000a_mouse.drv=lm" xfId="11"/>
    <cellStyle name="百分比" xfId="12" builtinId="5"/>
    <cellStyle name="已访问的超链接" xfId="13" builtinId="9"/>
    <cellStyle name="注释" xfId="14" builtinId="10"/>
    <cellStyle name="常规 6" xfId="15"/>
    <cellStyle name="_x000a_mouse.drv=lm 2" xfId="16"/>
    <cellStyle name="百分比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_ET_STYLE_NoName_00_" xfId="23"/>
    <cellStyle name="解释性文本" xfId="24" builtinId="53"/>
    <cellStyle name="_x000a_mouse.drv=lm 2 2" xfId="25"/>
    <cellStyle name="百分比 2 2" xfId="26"/>
    <cellStyle name="标题 1" xfId="27" builtinId="16"/>
    <cellStyle name="百分比 2 3" xfId="28"/>
    <cellStyle name="标题 2" xfId="29" builtinId="17"/>
    <cellStyle name="百分比 2 4" xfId="30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百分比 2 2 2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Normal 2" xfId="53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_x000a_mouse.drv=lm 3" xfId="61"/>
    <cellStyle name="百分比 3" xfId="62"/>
    <cellStyle name="_x005f_x000a_mouse.drv=lm" xfId="63"/>
    <cellStyle name="Normal" xfId="64"/>
    <cellStyle name="Normal_matière" xfId="65"/>
    <cellStyle name="常规 2" xfId="66"/>
    <cellStyle name="常规 2 2" xfId="67"/>
    <cellStyle name="常规 2 2 2" xfId="68"/>
    <cellStyle name="常规 2 2 2 2" xfId="69"/>
    <cellStyle name="常规 2 2 3" xfId="70"/>
    <cellStyle name="常规 2 2 3 2" xfId="71"/>
    <cellStyle name="常规 2 3" xfId="72"/>
    <cellStyle name="常规 2 3 2" xfId="73"/>
    <cellStyle name="常规 2 4" xfId="74"/>
    <cellStyle name="常规 2 5" xfId="75"/>
    <cellStyle name="常规 3" xfId="76"/>
    <cellStyle name="常规 3 2" xfId="77"/>
    <cellStyle name="常规 3 2 2" xfId="78"/>
    <cellStyle name="常规 3 3" xfId="79"/>
    <cellStyle name="常规 3 3 2" xfId="80"/>
    <cellStyle name="常规 3 3 3" xfId="81"/>
    <cellStyle name="常规 3 3 3 2" xfId="82"/>
    <cellStyle name="常规 3 4" xfId="83"/>
    <cellStyle name="常规 4" xfId="84"/>
    <cellStyle name="常规 4 2" xfId="85"/>
    <cellStyle name="常规 5" xfId="86"/>
    <cellStyle name="常规 7" xfId="87"/>
    <cellStyle name="常规 8" xfId="88"/>
    <cellStyle name="常规_Sheet1" xfId="89"/>
    <cellStyle name="常规_产品报价单" xfId="90"/>
    <cellStyle name="常规_郑州宇通配套产品询价报价单V3.0 20080717" xfId="91"/>
    <cellStyle name="货币 2" xfId="92"/>
    <cellStyle name="货币 2 2" xfId="93"/>
    <cellStyle name="货币 2 2 2" xfId="94"/>
    <cellStyle name="货币 2 3" xfId="95"/>
    <cellStyle name="货币 2 3 2" xfId="96"/>
    <cellStyle name="货币 2 3 3" xfId="97"/>
    <cellStyle name="货币 2 3 3 2" xfId="98"/>
    <cellStyle name="千位分隔 2" xfId="99"/>
    <cellStyle name="千位分隔 2 2" xfId="100"/>
    <cellStyle name="千位分隔 2 2 2" xfId="101"/>
    <cellStyle name="千位分隔 2 3" xfId="102"/>
    <cellStyle name="千位分隔 2 3 2" xfId="103"/>
    <cellStyle name="千位分隔 2 3 3" xfId="104"/>
    <cellStyle name="千位分隔 2 3 3 2" xfId="105"/>
    <cellStyle name="样式 1" xfId="10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99"/>
      <color rgb="000000CC"/>
      <color rgb="00FFFFFF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\Desktop\&#20215;&#20540;&#24037;&#31243;\&#25253;&#20215;&#34920;&#26679;-&#259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总表改"/>
      <sheetName val="附件1.原材料"/>
      <sheetName val="附件2.外协产品"/>
      <sheetName val="附件3.加工费用"/>
      <sheetName val="附件4.数据填写后转入附件3"/>
      <sheetName val="附件5.模具量具"/>
      <sheetName val="附件6.运输成本"/>
      <sheetName val="附件7.包装尺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pane xSplit="5" ySplit="2" topLeftCell="F10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3.5" outlineLevelCol="4"/>
  <cols>
    <col min="1" max="1" width="7.18333333333333" style="324" customWidth="1"/>
    <col min="2" max="2" width="20.45" style="325" customWidth="1"/>
    <col min="3" max="3" width="18.3666666666667" style="325" customWidth="1"/>
    <col min="4" max="4" width="55.0916666666667" style="326" customWidth="1"/>
    <col min="5" max="5" width="15.0916666666667" style="325" customWidth="1"/>
    <col min="6" max="16384" width="9" style="325"/>
  </cols>
  <sheetData>
    <row r="1" ht="22.5" spans="1:4">
      <c r="A1" s="327" t="s">
        <v>0</v>
      </c>
      <c r="B1" s="327"/>
      <c r="C1" s="327"/>
      <c r="D1" s="327"/>
    </row>
    <row r="2" ht="24" customHeight="1" spans="1:5">
      <c r="A2" s="328" t="s">
        <v>1</v>
      </c>
      <c r="B2" s="329" t="s">
        <v>2</v>
      </c>
      <c r="C2" s="329" t="s">
        <v>3</v>
      </c>
      <c r="D2" s="330" t="s">
        <v>4</v>
      </c>
      <c r="E2" s="328" t="s">
        <v>5</v>
      </c>
    </row>
    <row r="3" ht="24" customHeight="1" spans="1:5">
      <c r="A3" s="331">
        <v>1</v>
      </c>
      <c r="B3" s="332" t="s">
        <v>6</v>
      </c>
      <c r="C3" s="333" t="s">
        <v>7</v>
      </c>
      <c r="D3" s="334" t="s">
        <v>8</v>
      </c>
      <c r="E3" s="335"/>
    </row>
    <row r="4" ht="24" customHeight="1" spans="1:5">
      <c r="A4" s="331">
        <v>2</v>
      </c>
      <c r="B4" s="332"/>
      <c r="C4" s="333" t="s">
        <v>9</v>
      </c>
      <c r="D4" s="334" t="s">
        <v>10</v>
      </c>
      <c r="E4" s="335"/>
    </row>
    <row r="5" ht="24" customHeight="1" spans="1:5">
      <c r="A5" s="331">
        <v>3</v>
      </c>
      <c r="B5" s="332"/>
      <c r="C5" s="333" t="s">
        <v>11</v>
      </c>
      <c r="D5" s="334" t="s">
        <v>12</v>
      </c>
      <c r="E5" s="335"/>
    </row>
    <row r="6" ht="24" customHeight="1" spans="1:5">
      <c r="A6" s="331">
        <v>4</v>
      </c>
      <c r="B6" s="332"/>
      <c r="C6" s="336" t="s">
        <v>13</v>
      </c>
      <c r="D6" s="334" t="s">
        <v>12</v>
      </c>
      <c r="E6" s="335"/>
    </row>
    <row r="7" ht="24" customHeight="1" spans="1:5">
      <c r="A7" s="331">
        <v>5</v>
      </c>
      <c r="B7" s="332"/>
      <c r="C7" s="336" t="s">
        <v>14</v>
      </c>
      <c r="D7" s="334" t="s">
        <v>12</v>
      </c>
      <c r="E7" s="335"/>
    </row>
    <row r="8" ht="24.75" customHeight="1" spans="1:5">
      <c r="A8" s="331">
        <v>6</v>
      </c>
      <c r="B8" s="332"/>
      <c r="C8" s="337" t="s">
        <v>15</v>
      </c>
      <c r="D8" s="334" t="s">
        <v>16</v>
      </c>
      <c r="E8" s="335"/>
    </row>
    <row r="9" ht="24" customHeight="1" spans="1:5">
      <c r="A9" s="331">
        <v>7</v>
      </c>
      <c r="B9" s="332"/>
      <c r="C9" s="336" t="s">
        <v>17</v>
      </c>
      <c r="D9" s="334" t="s">
        <v>18</v>
      </c>
      <c r="E9" s="335"/>
    </row>
    <row r="10" ht="33" customHeight="1" spans="1:5">
      <c r="A10" s="331">
        <v>8</v>
      </c>
      <c r="B10" s="332"/>
      <c r="C10" s="336" t="s">
        <v>19</v>
      </c>
      <c r="D10" s="334" t="s">
        <v>20</v>
      </c>
      <c r="E10" s="335"/>
    </row>
    <row r="11" ht="24" customHeight="1" spans="1:5">
      <c r="A11" s="331">
        <v>9</v>
      </c>
      <c r="B11" s="338" t="s">
        <v>21</v>
      </c>
      <c r="C11" s="338"/>
      <c r="D11" s="334" t="s">
        <v>22</v>
      </c>
      <c r="E11" s="335"/>
    </row>
    <row r="12" ht="34.5" customHeight="1" spans="1:5">
      <c r="A12" s="331">
        <v>10</v>
      </c>
      <c r="B12" s="332" t="s">
        <v>23</v>
      </c>
      <c r="C12" s="339" t="s">
        <v>24</v>
      </c>
      <c r="D12" s="334" t="s">
        <v>25</v>
      </c>
      <c r="E12" s="335"/>
    </row>
    <row r="13" ht="38.25" customHeight="1" spans="1:5">
      <c r="A13" s="331">
        <v>11</v>
      </c>
      <c r="B13" s="332"/>
      <c r="C13" s="339" t="s">
        <v>26</v>
      </c>
      <c r="D13" s="334" t="s">
        <v>27</v>
      </c>
      <c r="E13" s="335"/>
    </row>
    <row r="14" ht="49.5" customHeight="1" spans="1:5">
      <c r="A14" s="331">
        <v>12</v>
      </c>
      <c r="B14" s="332"/>
      <c r="C14" s="332" t="s">
        <v>28</v>
      </c>
      <c r="D14" s="334" t="s">
        <v>29</v>
      </c>
      <c r="E14" s="335"/>
    </row>
    <row r="15" ht="24" customHeight="1" spans="1:5">
      <c r="A15" s="331">
        <v>13</v>
      </c>
      <c r="B15" s="338" t="s">
        <v>30</v>
      </c>
      <c r="C15" s="338"/>
      <c r="D15" s="334" t="s">
        <v>31</v>
      </c>
      <c r="E15" s="335"/>
    </row>
    <row r="16" ht="24" customHeight="1" spans="1:5">
      <c r="A16" s="331">
        <v>14</v>
      </c>
      <c r="B16" s="340" t="s">
        <v>32</v>
      </c>
      <c r="C16" s="341"/>
      <c r="D16" s="334" t="s">
        <v>33</v>
      </c>
      <c r="E16" s="335"/>
    </row>
    <row r="17" ht="36.75" customHeight="1" spans="1:5">
      <c r="A17" s="331">
        <v>15</v>
      </c>
      <c r="B17" s="339" t="s">
        <v>34</v>
      </c>
      <c r="C17" s="339"/>
      <c r="D17" s="334" t="s">
        <v>35</v>
      </c>
      <c r="E17" s="335"/>
    </row>
    <row r="18" ht="24" customHeight="1" spans="1:5">
      <c r="A18" s="331">
        <v>16</v>
      </c>
      <c r="B18" s="339" t="s">
        <v>36</v>
      </c>
      <c r="C18" s="339"/>
      <c r="D18" s="334" t="s">
        <v>37</v>
      </c>
      <c r="E18" s="335"/>
    </row>
    <row r="19" ht="24" customHeight="1" spans="1:5">
      <c r="A19" s="331">
        <v>17</v>
      </c>
      <c r="B19" s="339" t="s">
        <v>38</v>
      </c>
      <c r="C19" s="339"/>
      <c r="D19" s="334" t="s">
        <v>39</v>
      </c>
      <c r="E19" s="335"/>
    </row>
    <row r="20" ht="39.75" customHeight="1" spans="1:5">
      <c r="A20" s="331">
        <v>18</v>
      </c>
      <c r="B20" s="339" t="s">
        <v>40</v>
      </c>
      <c r="C20" s="339"/>
      <c r="D20" s="334" t="s">
        <v>41</v>
      </c>
      <c r="E20" s="335"/>
    </row>
    <row r="21" ht="24" customHeight="1" spans="1:5">
      <c r="A21" s="331">
        <v>19</v>
      </c>
      <c r="B21" s="342" t="s">
        <v>42</v>
      </c>
      <c r="C21" s="343"/>
      <c r="D21" s="334" t="s">
        <v>43</v>
      </c>
      <c r="E21" s="335"/>
    </row>
    <row r="22" ht="24" customHeight="1" spans="1:5">
      <c r="A22" s="331">
        <v>20</v>
      </c>
      <c r="B22" s="342" t="s">
        <v>44</v>
      </c>
      <c r="C22" s="343"/>
      <c r="D22" s="334" t="s">
        <v>45</v>
      </c>
      <c r="E22" s="335"/>
    </row>
    <row r="23" ht="24" customHeight="1" spans="1:5">
      <c r="A23" s="331">
        <v>21</v>
      </c>
      <c r="B23" s="342" t="s">
        <v>46</v>
      </c>
      <c r="C23" s="343"/>
      <c r="D23" s="334" t="s">
        <v>43</v>
      </c>
      <c r="E23" s="335"/>
    </row>
    <row r="24" ht="24" customHeight="1" spans="1:5">
      <c r="A24" s="331">
        <v>22</v>
      </c>
      <c r="B24" s="342" t="s">
        <v>47</v>
      </c>
      <c r="C24" s="343"/>
      <c r="D24" s="334" t="s">
        <v>43</v>
      </c>
      <c r="E24" s="335"/>
    </row>
    <row r="25" ht="30" customHeight="1" spans="1:5">
      <c r="A25" s="331">
        <v>23</v>
      </c>
      <c r="B25" s="342" t="s">
        <v>48</v>
      </c>
      <c r="C25" s="343"/>
      <c r="D25" s="334" t="s">
        <v>49</v>
      </c>
      <c r="E25" s="335"/>
    </row>
    <row r="26" ht="24" customHeight="1" spans="1:5">
      <c r="A26" s="331">
        <v>24</v>
      </c>
      <c r="B26" s="342" t="s">
        <v>50</v>
      </c>
      <c r="C26" s="343"/>
      <c r="D26" s="334" t="s">
        <v>43</v>
      </c>
      <c r="E26" s="335"/>
    </row>
    <row r="27" ht="24" customHeight="1" spans="1:5">
      <c r="A27" s="331">
        <v>25</v>
      </c>
      <c r="B27" s="342" t="s">
        <v>51</v>
      </c>
      <c r="C27" s="343"/>
      <c r="D27" s="334" t="s">
        <v>43</v>
      </c>
      <c r="E27" s="335"/>
    </row>
    <row r="28" ht="24.75" customHeight="1" spans="1:5">
      <c r="A28" s="331">
        <v>26</v>
      </c>
      <c r="B28" s="342" t="s">
        <v>52</v>
      </c>
      <c r="C28" s="343"/>
      <c r="D28" s="334" t="s">
        <v>53</v>
      </c>
      <c r="E28" s="335"/>
    </row>
    <row r="29" ht="24.75" customHeight="1" spans="1:5">
      <c r="A29" s="331">
        <v>27</v>
      </c>
      <c r="B29" s="342" t="s">
        <v>54</v>
      </c>
      <c r="C29" s="343"/>
      <c r="D29" s="334" t="s">
        <v>43</v>
      </c>
      <c r="E29" s="335"/>
    </row>
    <row r="30" ht="24.75" customHeight="1" spans="1:5">
      <c r="A30" s="331">
        <v>28</v>
      </c>
      <c r="B30" s="342" t="s">
        <v>55</v>
      </c>
      <c r="C30" s="343"/>
      <c r="D30" s="334" t="s">
        <v>43</v>
      </c>
      <c r="E30" s="335"/>
    </row>
    <row r="31" ht="24.75" customHeight="1" spans="1:5">
      <c r="A31" s="331">
        <v>29</v>
      </c>
      <c r="B31" s="342" t="s">
        <v>56</v>
      </c>
      <c r="C31" s="343"/>
      <c r="D31" s="334" t="s">
        <v>43</v>
      </c>
      <c r="E31" s="335"/>
    </row>
    <row r="32" ht="24.75" customHeight="1" spans="1:5">
      <c r="A32" s="331">
        <v>30</v>
      </c>
      <c r="B32" s="342" t="s">
        <v>57</v>
      </c>
      <c r="C32" s="343"/>
      <c r="D32" s="334" t="s">
        <v>43</v>
      </c>
      <c r="E32" s="335"/>
    </row>
    <row r="33" ht="24.75" customHeight="1" spans="1:5">
      <c r="A33" s="331">
        <v>31</v>
      </c>
      <c r="B33" s="342" t="s">
        <v>58</v>
      </c>
      <c r="C33" s="343"/>
      <c r="D33" s="334" t="s">
        <v>43</v>
      </c>
      <c r="E33" s="335"/>
    </row>
    <row r="34" ht="24.75" customHeight="1" spans="1:5">
      <c r="A34" s="331">
        <v>32</v>
      </c>
      <c r="B34" s="342" t="s">
        <v>59</v>
      </c>
      <c r="C34" s="343"/>
      <c r="D34" s="334" t="s">
        <v>60</v>
      </c>
      <c r="E34" s="335"/>
    </row>
    <row r="35" ht="24.75" customHeight="1" spans="1:5">
      <c r="A35" s="331">
        <v>33</v>
      </c>
      <c r="B35" s="342" t="s">
        <v>61</v>
      </c>
      <c r="C35" s="343"/>
      <c r="D35" s="334" t="s">
        <v>62</v>
      </c>
      <c r="E35" s="335"/>
    </row>
    <row r="36" ht="24.75" customHeight="1" spans="1:5">
      <c r="A36" s="331">
        <v>34</v>
      </c>
      <c r="B36" s="342" t="s">
        <v>63</v>
      </c>
      <c r="C36" s="343"/>
      <c r="D36" s="334" t="s">
        <v>64</v>
      </c>
      <c r="E36" s="335"/>
    </row>
  </sheetData>
  <mergeCells count="26">
    <mergeCell ref="A1:D1"/>
    <mergeCell ref="B11:C11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:B10"/>
    <mergeCell ref="B12:B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zoomScale="110" zoomScaleNormal="110" workbookViewId="0">
      <pane xSplit="4" ySplit="5" topLeftCell="E27" activePane="bottomRight" state="frozen"/>
      <selection/>
      <selection pane="topRight"/>
      <selection pane="bottomLeft"/>
      <selection pane="bottomRight" activeCell="B37" sqref="B37"/>
    </sheetView>
  </sheetViews>
  <sheetFormatPr defaultColWidth="9" defaultRowHeight="13.5" outlineLevelCol="3"/>
  <cols>
    <col min="1" max="1" width="26.6333333333333" style="287" customWidth="1"/>
    <col min="2" max="2" width="19.0916666666667" style="287" customWidth="1"/>
    <col min="3" max="3" width="24" style="287" customWidth="1"/>
    <col min="4" max="4" width="15.5416666666667" style="287" customWidth="1"/>
    <col min="5" max="5" width="9" style="288"/>
    <col min="6" max="223" width="9" style="287"/>
    <col min="224" max="224" width="20.0916666666667" style="287" customWidth="1"/>
    <col min="225" max="225" width="19.45" style="287" customWidth="1"/>
    <col min="226" max="226" width="20.0916666666667" style="287" customWidth="1"/>
    <col min="227" max="227" width="23.1833333333333" style="287" customWidth="1"/>
    <col min="228" max="479" width="9" style="287"/>
    <col min="480" max="480" width="20.0916666666667" style="287" customWidth="1"/>
    <col min="481" max="481" width="19.45" style="287" customWidth="1"/>
    <col min="482" max="482" width="20.0916666666667" style="287" customWidth="1"/>
    <col min="483" max="483" width="23.1833333333333" style="287" customWidth="1"/>
    <col min="484" max="735" width="9" style="287"/>
    <col min="736" max="736" width="20.0916666666667" style="287" customWidth="1"/>
    <col min="737" max="737" width="19.45" style="287" customWidth="1"/>
    <col min="738" max="738" width="20.0916666666667" style="287" customWidth="1"/>
    <col min="739" max="739" width="23.1833333333333" style="287" customWidth="1"/>
    <col min="740" max="991" width="9" style="287"/>
    <col min="992" max="992" width="20.0916666666667" style="287" customWidth="1"/>
    <col min="993" max="993" width="19.45" style="287" customWidth="1"/>
    <col min="994" max="994" width="20.0916666666667" style="287" customWidth="1"/>
    <col min="995" max="995" width="23.1833333333333" style="287" customWidth="1"/>
    <col min="996" max="1247" width="9" style="287"/>
    <col min="1248" max="1248" width="20.0916666666667" style="287" customWidth="1"/>
    <col min="1249" max="1249" width="19.45" style="287" customWidth="1"/>
    <col min="1250" max="1250" width="20.0916666666667" style="287" customWidth="1"/>
    <col min="1251" max="1251" width="23.1833333333333" style="287" customWidth="1"/>
    <col min="1252" max="1503" width="9" style="287"/>
    <col min="1504" max="1504" width="20.0916666666667" style="287" customWidth="1"/>
    <col min="1505" max="1505" width="19.45" style="287" customWidth="1"/>
    <col min="1506" max="1506" width="20.0916666666667" style="287" customWidth="1"/>
    <col min="1507" max="1507" width="23.1833333333333" style="287" customWidth="1"/>
    <col min="1508" max="1759" width="9" style="287"/>
    <col min="1760" max="1760" width="20.0916666666667" style="287" customWidth="1"/>
    <col min="1761" max="1761" width="19.45" style="287" customWidth="1"/>
    <col min="1762" max="1762" width="20.0916666666667" style="287" customWidth="1"/>
    <col min="1763" max="1763" width="23.1833333333333" style="287" customWidth="1"/>
    <col min="1764" max="2015" width="9" style="287"/>
    <col min="2016" max="2016" width="20.0916666666667" style="287" customWidth="1"/>
    <col min="2017" max="2017" width="19.45" style="287" customWidth="1"/>
    <col min="2018" max="2018" width="20.0916666666667" style="287" customWidth="1"/>
    <col min="2019" max="2019" width="23.1833333333333" style="287" customWidth="1"/>
    <col min="2020" max="2271" width="9" style="287"/>
    <col min="2272" max="2272" width="20.0916666666667" style="287" customWidth="1"/>
    <col min="2273" max="2273" width="19.45" style="287" customWidth="1"/>
    <col min="2274" max="2274" width="20.0916666666667" style="287" customWidth="1"/>
    <col min="2275" max="2275" width="23.1833333333333" style="287" customWidth="1"/>
    <col min="2276" max="2527" width="9" style="287"/>
    <col min="2528" max="2528" width="20.0916666666667" style="287" customWidth="1"/>
    <col min="2529" max="2529" width="19.45" style="287" customWidth="1"/>
    <col min="2530" max="2530" width="20.0916666666667" style="287" customWidth="1"/>
    <col min="2531" max="2531" width="23.1833333333333" style="287" customWidth="1"/>
    <col min="2532" max="2783" width="9" style="287"/>
    <col min="2784" max="2784" width="20.0916666666667" style="287" customWidth="1"/>
    <col min="2785" max="2785" width="19.45" style="287" customWidth="1"/>
    <col min="2786" max="2786" width="20.0916666666667" style="287" customWidth="1"/>
    <col min="2787" max="2787" width="23.1833333333333" style="287" customWidth="1"/>
    <col min="2788" max="3039" width="9" style="287"/>
    <col min="3040" max="3040" width="20.0916666666667" style="287" customWidth="1"/>
    <col min="3041" max="3041" width="19.45" style="287" customWidth="1"/>
    <col min="3042" max="3042" width="20.0916666666667" style="287" customWidth="1"/>
    <col min="3043" max="3043" width="23.1833333333333" style="287" customWidth="1"/>
    <col min="3044" max="3295" width="9" style="287"/>
    <col min="3296" max="3296" width="20.0916666666667" style="287" customWidth="1"/>
    <col min="3297" max="3297" width="19.45" style="287" customWidth="1"/>
    <col min="3298" max="3298" width="20.0916666666667" style="287" customWidth="1"/>
    <col min="3299" max="3299" width="23.1833333333333" style="287" customWidth="1"/>
    <col min="3300" max="3551" width="9" style="287"/>
    <col min="3552" max="3552" width="20.0916666666667" style="287" customWidth="1"/>
    <col min="3553" max="3553" width="19.45" style="287" customWidth="1"/>
    <col min="3554" max="3554" width="20.0916666666667" style="287" customWidth="1"/>
    <col min="3555" max="3555" width="23.1833333333333" style="287" customWidth="1"/>
    <col min="3556" max="3807" width="9" style="287"/>
    <col min="3808" max="3808" width="20.0916666666667" style="287" customWidth="1"/>
    <col min="3809" max="3809" width="19.45" style="287" customWidth="1"/>
    <col min="3810" max="3810" width="20.0916666666667" style="287" customWidth="1"/>
    <col min="3811" max="3811" width="23.1833333333333" style="287" customWidth="1"/>
    <col min="3812" max="4063" width="9" style="287"/>
    <col min="4064" max="4064" width="20.0916666666667" style="287" customWidth="1"/>
    <col min="4065" max="4065" width="19.45" style="287" customWidth="1"/>
    <col min="4066" max="4066" width="20.0916666666667" style="287" customWidth="1"/>
    <col min="4067" max="4067" width="23.1833333333333" style="287" customWidth="1"/>
    <col min="4068" max="4319" width="9" style="287"/>
    <col min="4320" max="4320" width="20.0916666666667" style="287" customWidth="1"/>
    <col min="4321" max="4321" width="19.45" style="287" customWidth="1"/>
    <col min="4322" max="4322" width="20.0916666666667" style="287" customWidth="1"/>
    <col min="4323" max="4323" width="23.1833333333333" style="287" customWidth="1"/>
    <col min="4324" max="4575" width="9" style="287"/>
    <col min="4576" max="4576" width="20.0916666666667" style="287" customWidth="1"/>
    <col min="4577" max="4577" width="19.45" style="287" customWidth="1"/>
    <col min="4578" max="4578" width="20.0916666666667" style="287" customWidth="1"/>
    <col min="4579" max="4579" width="23.1833333333333" style="287" customWidth="1"/>
    <col min="4580" max="4831" width="9" style="287"/>
    <col min="4832" max="4832" width="20.0916666666667" style="287" customWidth="1"/>
    <col min="4833" max="4833" width="19.45" style="287" customWidth="1"/>
    <col min="4834" max="4834" width="20.0916666666667" style="287" customWidth="1"/>
    <col min="4835" max="4835" width="23.1833333333333" style="287" customWidth="1"/>
    <col min="4836" max="5087" width="9" style="287"/>
    <col min="5088" max="5088" width="20.0916666666667" style="287" customWidth="1"/>
    <col min="5089" max="5089" width="19.45" style="287" customWidth="1"/>
    <col min="5090" max="5090" width="20.0916666666667" style="287" customWidth="1"/>
    <col min="5091" max="5091" width="23.1833333333333" style="287" customWidth="1"/>
    <col min="5092" max="5343" width="9" style="287"/>
    <col min="5344" max="5344" width="20.0916666666667" style="287" customWidth="1"/>
    <col min="5345" max="5345" width="19.45" style="287" customWidth="1"/>
    <col min="5346" max="5346" width="20.0916666666667" style="287" customWidth="1"/>
    <col min="5347" max="5347" width="23.1833333333333" style="287" customWidth="1"/>
    <col min="5348" max="5599" width="9" style="287"/>
    <col min="5600" max="5600" width="20.0916666666667" style="287" customWidth="1"/>
    <col min="5601" max="5601" width="19.45" style="287" customWidth="1"/>
    <col min="5602" max="5602" width="20.0916666666667" style="287" customWidth="1"/>
    <col min="5603" max="5603" width="23.1833333333333" style="287" customWidth="1"/>
    <col min="5604" max="5855" width="9" style="287"/>
    <col min="5856" max="5856" width="20.0916666666667" style="287" customWidth="1"/>
    <col min="5857" max="5857" width="19.45" style="287" customWidth="1"/>
    <col min="5858" max="5858" width="20.0916666666667" style="287" customWidth="1"/>
    <col min="5859" max="5859" width="23.1833333333333" style="287" customWidth="1"/>
    <col min="5860" max="6111" width="9" style="287"/>
    <col min="6112" max="6112" width="20.0916666666667" style="287" customWidth="1"/>
    <col min="6113" max="6113" width="19.45" style="287" customWidth="1"/>
    <col min="6114" max="6114" width="20.0916666666667" style="287" customWidth="1"/>
    <col min="6115" max="6115" width="23.1833333333333" style="287" customWidth="1"/>
    <col min="6116" max="6367" width="9" style="287"/>
    <col min="6368" max="6368" width="20.0916666666667" style="287" customWidth="1"/>
    <col min="6369" max="6369" width="19.45" style="287" customWidth="1"/>
    <col min="6370" max="6370" width="20.0916666666667" style="287" customWidth="1"/>
    <col min="6371" max="6371" width="23.1833333333333" style="287" customWidth="1"/>
    <col min="6372" max="6623" width="9" style="287"/>
    <col min="6624" max="6624" width="20.0916666666667" style="287" customWidth="1"/>
    <col min="6625" max="6625" width="19.45" style="287" customWidth="1"/>
    <col min="6626" max="6626" width="20.0916666666667" style="287" customWidth="1"/>
    <col min="6627" max="6627" width="23.1833333333333" style="287" customWidth="1"/>
    <col min="6628" max="6879" width="9" style="287"/>
    <col min="6880" max="6880" width="20.0916666666667" style="287" customWidth="1"/>
    <col min="6881" max="6881" width="19.45" style="287" customWidth="1"/>
    <col min="6882" max="6882" width="20.0916666666667" style="287" customWidth="1"/>
    <col min="6883" max="6883" width="23.1833333333333" style="287" customWidth="1"/>
    <col min="6884" max="7135" width="9" style="287"/>
    <col min="7136" max="7136" width="20.0916666666667" style="287" customWidth="1"/>
    <col min="7137" max="7137" width="19.45" style="287" customWidth="1"/>
    <col min="7138" max="7138" width="20.0916666666667" style="287" customWidth="1"/>
    <col min="7139" max="7139" width="23.1833333333333" style="287" customWidth="1"/>
    <col min="7140" max="7391" width="9" style="287"/>
    <col min="7392" max="7392" width="20.0916666666667" style="287" customWidth="1"/>
    <col min="7393" max="7393" width="19.45" style="287" customWidth="1"/>
    <col min="7394" max="7394" width="20.0916666666667" style="287" customWidth="1"/>
    <col min="7395" max="7395" width="23.1833333333333" style="287" customWidth="1"/>
    <col min="7396" max="7647" width="9" style="287"/>
    <col min="7648" max="7648" width="20.0916666666667" style="287" customWidth="1"/>
    <col min="7649" max="7649" width="19.45" style="287" customWidth="1"/>
    <col min="7650" max="7650" width="20.0916666666667" style="287" customWidth="1"/>
    <col min="7651" max="7651" width="23.1833333333333" style="287" customWidth="1"/>
    <col min="7652" max="7903" width="9" style="287"/>
    <col min="7904" max="7904" width="20.0916666666667" style="287" customWidth="1"/>
    <col min="7905" max="7905" width="19.45" style="287" customWidth="1"/>
    <col min="7906" max="7906" width="20.0916666666667" style="287" customWidth="1"/>
    <col min="7907" max="7907" width="23.1833333333333" style="287" customWidth="1"/>
    <col min="7908" max="8159" width="9" style="287"/>
    <col min="8160" max="8160" width="20.0916666666667" style="287" customWidth="1"/>
    <col min="8161" max="8161" width="19.45" style="287" customWidth="1"/>
    <col min="8162" max="8162" width="20.0916666666667" style="287" customWidth="1"/>
    <col min="8163" max="8163" width="23.1833333333333" style="287" customWidth="1"/>
    <col min="8164" max="8415" width="9" style="287"/>
    <col min="8416" max="8416" width="20.0916666666667" style="287" customWidth="1"/>
    <col min="8417" max="8417" width="19.45" style="287" customWidth="1"/>
    <col min="8418" max="8418" width="20.0916666666667" style="287" customWidth="1"/>
    <col min="8419" max="8419" width="23.1833333333333" style="287" customWidth="1"/>
    <col min="8420" max="8671" width="9" style="287"/>
    <col min="8672" max="8672" width="20.0916666666667" style="287" customWidth="1"/>
    <col min="8673" max="8673" width="19.45" style="287" customWidth="1"/>
    <col min="8674" max="8674" width="20.0916666666667" style="287" customWidth="1"/>
    <col min="8675" max="8675" width="23.1833333333333" style="287" customWidth="1"/>
    <col min="8676" max="8927" width="9" style="287"/>
    <col min="8928" max="8928" width="20.0916666666667" style="287" customWidth="1"/>
    <col min="8929" max="8929" width="19.45" style="287" customWidth="1"/>
    <col min="8930" max="8930" width="20.0916666666667" style="287" customWidth="1"/>
    <col min="8931" max="8931" width="23.1833333333333" style="287" customWidth="1"/>
    <col min="8932" max="9183" width="9" style="287"/>
    <col min="9184" max="9184" width="20.0916666666667" style="287" customWidth="1"/>
    <col min="9185" max="9185" width="19.45" style="287" customWidth="1"/>
    <col min="9186" max="9186" width="20.0916666666667" style="287" customWidth="1"/>
    <col min="9187" max="9187" width="23.1833333333333" style="287" customWidth="1"/>
    <col min="9188" max="9439" width="9" style="287"/>
    <col min="9440" max="9440" width="20.0916666666667" style="287" customWidth="1"/>
    <col min="9441" max="9441" width="19.45" style="287" customWidth="1"/>
    <col min="9442" max="9442" width="20.0916666666667" style="287" customWidth="1"/>
    <col min="9443" max="9443" width="23.1833333333333" style="287" customWidth="1"/>
    <col min="9444" max="9695" width="9" style="287"/>
    <col min="9696" max="9696" width="20.0916666666667" style="287" customWidth="1"/>
    <col min="9697" max="9697" width="19.45" style="287" customWidth="1"/>
    <col min="9698" max="9698" width="20.0916666666667" style="287" customWidth="1"/>
    <col min="9699" max="9699" width="23.1833333333333" style="287" customWidth="1"/>
    <col min="9700" max="9951" width="9" style="287"/>
    <col min="9952" max="9952" width="20.0916666666667" style="287" customWidth="1"/>
    <col min="9953" max="9953" width="19.45" style="287" customWidth="1"/>
    <col min="9954" max="9954" width="20.0916666666667" style="287" customWidth="1"/>
    <col min="9955" max="9955" width="23.1833333333333" style="287" customWidth="1"/>
    <col min="9956" max="10207" width="9" style="287"/>
    <col min="10208" max="10208" width="20.0916666666667" style="287" customWidth="1"/>
    <col min="10209" max="10209" width="19.45" style="287" customWidth="1"/>
    <col min="10210" max="10210" width="20.0916666666667" style="287" customWidth="1"/>
    <col min="10211" max="10211" width="23.1833333333333" style="287" customWidth="1"/>
    <col min="10212" max="10463" width="9" style="287"/>
    <col min="10464" max="10464" width="20.0916666666667" style="287" customWidth="1"/>
    <col min="10465" max="10465" width="19.45" style="287" customWidth="1"/>
    <col min="10466" max="10466" width="20.0916666666667" style="287" customWidth="1"/>
    <col min="10467" max="10467" width="23.1833333333333" style="287" customWidth="1"/>
    <col min="10468" max="10719" width="9" style="287"/>
    <col min="10720" max="10720" width="20.0916666666667" style="287" customWidth="1"/>
    <col min="10721" max="10721" width="19.45" style="287" customWidth="1"/>
    <col min="10722" max="10722" width="20.0916666666667" style="287" customWidth="1"/>
    <col min="10723" max="10723" width="23.1833333333333" style="287" customWidth="1"/>
    <col min="10724" max="10975" width="9" style="287"/>
    <col min="10976" max="10976" width="20.0916666666667" style="287" customWidth="1"/>
    <col min="10977" max="10977" width="19.45" style="287" customWidth="1"/>
    <col min="10978" max="10978" width="20.0916666666667" style="287" customWidth="1"/>
    <col min="10979" max="10979" width="23.1833333333333" style="287" customWidth="1"/>
    <col min="10980" max="11231" width="9" style="287"/>
    <col min="11232" max="11232" width="20.0916666666667" style="287" customWidth="1"/>
    <col min="11233" max="11233" width="19.45" style="287" customWidth="1"/>
    <col min="11234" max="11234" width="20.0916666666667" style="287" customWidth="1"/>
    <col min="11235" max="11235" width="23.1833333333333" style="287" customWidth="1"/>
    <col min="11236" max="11487" width="9" style="287"/>
    <col min="11488" max="11488" width="20.0916666666667" style="287" customWidth="1"/>
    <col min="11489" max="11489" width="19.45" style="287" customWidth="1"/>
    <col min="11490" max="11490" width="20.0916666666667" style="287" customWidth="1"/>
    <col min="11491" max="11491" width="23.1833333333333" style="287" customWidth="1"/>
    <col min="11492" max="11743" width="9" style="287"/>
    <col min="11744" max="11744" width="20.0916666666667" style="287" customWidth="1"/>
    <col min="11745" max="11745" width="19.45" style="287" customWidth="1"/>
    <col min="11746" max="11746" width="20.0916666666667" style="287" customWidth="1"/>
    <col min="11747" max="11747" width="23.1833333333333" style="287" customWidth="1"/>
    <col min="11748" max="11999" width="9" style="287"/>
    <col min="12000" max="12000" width="20.0916666666667" style="287" customWidth="1"/>
    <col min="12001" max="12001" width="19.45" style="287" customWidth="1"/>
    <col min="12002" max="12002" width="20.0916666666667" style="287" customWidth="1"/>
    <col min="12003" max="12003" width="23.1833333333333" style="287" customWidth="1"/>
    <col min="12004" max="12255" width="9" style="287"/>
    <col min="12256" max="12256" width="20.0916666666667" style="287" customWidth="1"/>
    <col min="12257" max="12257" width="19.45" style="287" customWidth="1"/>
    <col min="12258" max="12258" width="20.0916666666667" style="287" customWidth="1"/>
    <col min="12259" max="12259" width="23.1833333333333" style="287" customWidth="1"/>
    <col min="12260" max="12511" width="9" style="287"/>
    <col min="12512" max="12512" width="20.0916666666667" style="287" customWidth="1"/>
    <col min="12513" max="12513" width="19.45" style="287" customWidth="1"/>
    <col min="12514" max="12514" width="20.0916666666667" style="287" customWidth="1"/>
    <col min="12515" max="12515" width="23.1833333333333" style="287" customWidth="1"/>
    <col min="12516" max="12767" width="9" style="287"/>
    <col min="12768" max="12768" width="20.0916666666667" style="287" customWidth="1"/>
    <col min="12769" max="12769" width="19.45" style="287" customWidth="1"/>
    <col min="12770" max="12770" width="20.0916666666667" style="287" customWidth="1"/>
    <col min="12771" max="12771" width="23.1833333333333" style="287" customWidth="1"/>
    <col min="12772" max="13023" width="9" style="287"/>
    <col min="13024" max="13024" width="20.0916666666667" style="287" customWidth="1"/>
    <col min="13025" max="13025" width="19.45" style="287" customWidth="1"/>
    <col min="13026" max="13026" width="20.0916666666667" style="287" customWidth="1"/>
    <col min="13027" max="13027" width="23.1833333333333" style="287" customWidth="1"/>
    <col min="13028" max="13279" width="9" style="287"/>
    <col min="13280" max="13280" width="20.0916666666667" style="287" customWidth="1"/>
    <col min="13281" max="13281" width="19.45" style="287" customWidth="1"/>
    <col min="13282" max="13282" width="20.0916666666667" style="287" customWidth="1"/>
    <col min="13283" max="13283" width="23.1833333333333" style="287" customWidth="1"/>
    <col min="13284" max="13535" width="9" style="287"/>
    <col min="13536" max="13536" width="20.0916666666667" style="287" customWidth="1"/>
    <col min="13537" max="13537" width="19.45" style="287" customWidth="1"/>
    <col min="13538" max="13538" width="20.0916666666667" style="287" customWidth="1"/>
    <col min="13539" max="13539" width="23.1833333333333" style="287" customWidth="1"/>
    <col min="13540" max="13791" width="9" style="287"/>
    <col min="13792" max="13792" width="20.0916666666667" style="287" customWidth="1"/>
    <col min="13793" max="13793" width="19.45" style="287" customWidth="1"/>
    <col min="13794" max="13794" width="20.0916666666667" style="287" customWidth="1"/>
    <col min="13795" max="13795" width="23.1833333333333" style="287" customWidth="1"/>
    <col min="13796" max="14047" width="9" style="287"/>
    <col min="14048" max="14048" width="20.0916666666667" style="287" customWidth="1"/>
    <col min="14049" max="14049" width="19.45" style="287" customWidth="1"/>
    <col min="14050" max="14050" width="20.0916666666667" style="287" customWidth="1"/>
    <col min="14051" max="14051" width="23.1833333333333" style="287" customWidth="1"/>
    <col min="14052" max="14303" width="9" style="287"/>
    <col min="14304" max="14304" width="20.0916666666667" style="287" customWidth="1"/>
    <col min="14305" max="14305" width="19.45" style="287" customWidth="1"/>
    <col min="14306" max="14306" width="20.0916666666667" style="287" customWidth="1"/>
    <col min="14307" max="14307" width="23.1833333333333" style="287" customWidth="1"/>
    <col min="14308" max="14559" width="9" style="287"/>
    <col min="14560" max="14560" width="20.0916666666667" style="287" customWidth="1"/>
    <col min="14561" max="14561" width="19.45" style="287" customWidth="1"/>
    <col min="14562" max="14562" width="20.0916666666667" style="287" customWidth="1"/>
    <col min="14563" max="14563" width="23.1833333333333" style="287" customWidth="1"/>
    <col min="14564" max="14815" width="9" style="287"/>
    <col min="14816" max="14816" width="20.0916666666667" style="287" customWidth="1"/>
    <col min="14817" max="14817" width="19.45" style="287" customWidth="1"/>
    <col min="14818" max="14818" width="20.0916666666667" style="287" customWidth="1"/>
    <col min="14819" max="14819" width="23.1833333333333" style="287" customWidth="1"/>
    <col min="14820" max="15071" width="9" style="287"/>
    <col min="15072" max="15072" width="20.0916666666667" style="287" customWidth="1"/>
    <col min="15073" max="15073" width="19.45" style="287" customWidth="1"/>
    <col min="15074" max="15074" width="20.0916666666667" style="287" customWidth="1"/>
    <col min="15075" max="15075" width="23.1833333333333" style="287" customWidth="1"/>
    <col min="15076" max="15327" width="9" style="287"/>
    <col min="15328" max="15328" width="20.0916666666667" style="287" customWidth="1"/>
    <col min="15329" max="15329" width="19.45" style="287" customWidth="1"/>
    <col min="15330" max="15330" width="20.0916666666667" style="287" customWidth="1"/>
    <col min="15331" max="15331" width="23.1833333333333" style="287" customWidth="1"/>
    <col min="15332" max="15583" width="9" style="287"/>
    <col min="15584" max="15584" width="20.0916666666667" style="287" customWidth="1"/>
    <col min="15585" max="15585" width="19.45" style="287" customWidth="1"/>
    <col min="15586" max="15586" width="20.0916666666667" style="287" customWidth="1"/>
    <col min="15587" max="15587" width="23.1833333333333" style="287" customWidth="1"/>
    <col min="15588" max="15839" width="9" style="287"/>
    <col min="15840" max="15840" width="20.0916666666667" style="287" customWidth="1"/>
    <col min="15841" max="15841" width="19.45" style="287" customWidth="1"/>
    <col min="15842" max="15842" width="20.0916666666667" style="287" customWidth="1"/>
    <col min="15843" max="15843" width="23.1833333333333" style="287" customWidth="1"/>
    <col min="15844" max="16095" width="9" style="287"/>
    <col min="16096" max="16096" width="20.0916666666667" style="287" customWidth="1"/>
    <col min="16097" max="16097" width="19.45" style="287" customWidth="1"/>
    <col min="16098" max="16098" width="20.0916666666667" style="287" customWidth="1"/>
    <col min="16099" max="16099" width="12.6333333333333" style="287" customWidth="1"/>
    <col min="16100" max="16384" width="9" style="287"/>
  </cols>
  <sheetData>
    <row r="1" ht="34" customHeight="1" spans="1:4">
      <c r="A1" s="289" t="s">
        <v>65</v>
      </c>
      <c r="B1" s="290"/>
      <c r="C1" s="290"/>
      <c r="D1" s="290"/>
    </row>
    <row r="2" ht="27" customHeight="1" spans="1:4">
      <c r="A2" s="291" t="s">
        <v>66</v>
      </c>
      <c r="B2" s="291"/>
      <c r="C2" s="291"/>
      <c r="D2" s="291"/>
    </row>
    <row r="3" ht="21" customHeight="1" spans="1:4">
      <c r="A3" s="291" t="s">
        <v>67</v>
      </c>
      <c r="B3" s="291"/>
      <c r="C3" s="291"/>
      <c r="D3" s="291"/>
    </row>
    <row r="4" ht="21" customHeight="1" spans="1:4">
      <c r="A4" s="291" t="s">
        <v>68</v>
      </c>
      <c r="B4" s="291"/>
      <c r="C4" s="291"/>
      <c r="D4" s="291"/>
    </row>
    <row r="5" spans="1:4">
      <c r="A5" s="292" t="s">
        <v>2</v>
      </c>
      <c r="B5" s="292" t="s">
        <v>3</v>
      </c>
      <c r="C5" s="293" t="s">
        <v>69</v>
      </c>
      <c r="D5" s="294" t="s">
        <v>70</v>
      </c>
    </row>
    <row r="6" spans="1:4">
      <c r="A6" s="295" t="s">
        <v>6</v>
      </c>
      <c r="B6" s="296" t="s">
        <v>7</v>
      </c>
      <c r="C6" s="297">
        <f>原材料明细!O14</f>
        <v>0</v>
      </c>
      <c r="D6" s="298" t="e">
        <f>C6/C26</f>
        <v>#DIV/0!</v>
      </c>
    </row>
    <row r="7" spans="1:4">
      <c r="A7" s="295"/>
      <c r="B7" s="296" t="s">
        <v>9</v>
      </c>
      <c r="C7" s="297">
        <f>外购外协件明细!L35</f>
        <v>0</v>
      </c>
      <c r="D7" s="298" t="e">
        <f>C7/C26</f>
        <v>#DIV/0!</v>
      </c>
    </row>
    <row r="8" spans="1:4">
      <c r="A8" s="295"/>
      <c r="B8" s="296" t="s">
        <v>11</v>
      </c>
      <c r="C8" s="297">
        <f>加工明细!K61</f>
        <v>0</v>
      </c>
      <c r="D8" s="299" t="e">
        <f>C8/C26</f>
        <v>#DIV/0!</v>
      </c>
    </row>
    <row r="9" spans="1:4">
      <c r="A9" s="295"/>
      <c r="B9" s="300" t="s">
        <v>13</v>
      </c>
      <c r="C9" s="297">
        <f>加工明细!O61</f>
        <v>0</v>
      </c>
      <c r="D9" s="299" t="e">
        <f>C9/C26</f>
        <v>#DIV/0!</v>
      </c>
    </row>
    <row r="10" spans="1:4">
      <c r="A10" s="295"/>
      <c r="B10" s="300" t="s">
        <v>14</v>
      </c>
      <c r="C10" s="297">
        <f>加工明细!R61</f>
        <v>0</v>
      </c>
      <c r="D10" s="299" t="e">
        <f>C10/C26</f>
        <v>#DIV/0!</v>
      </c>
    </row>
    <row r="11" spans="1:4">
      <c r="A11" s="295"/>
      <c r="B11" s="301" t="s">
        <v>15</v>
      </c>
      <c r="C11" s="297" t="e">
        <f>B34/B30*(C6+C7+C8+C9+C10)</f>
        <v>#DIV/0!</v>
      </c>
      <c r="D11" s="299" t="e">
        <f>C11/C26</f>
        <v>#DIV/0!</v>
      </c>
    </row>
    <row r="12" spans="1:4">
      <c r="A12" s="295"/>
      <c r="B12" s="300" t="s">
        <v>17</v>
      </c>
      <c r="C12" s="297">
        <f>工装模具刀具明细!H17</f>
        <v>0</v>
      </c>
      <c r="D12" s="299" t="e">
        <f>C12/C26</f>
        <v>#DIV/0!</v>
      </c>
    </row>
    <row r="13" spans="1:4">
      <c r="A13" s="295"/>
      <c r="B13" s="300" t="s">
        <v>19</v>
      </c>
      <c r="C13" s="302"/>
      <c r="D13" s="299" t="e">
        <f>C13/C26</f>
        <v>#DIV/0!</v>
      </c>
    </row>
    <row r="14" spans="1:4">
      <c r="A14" s="303" t="s">
        <v>71</v>
      </c>
      <c r="B14" s="303"/>
      <c r="C14" s="304" t="e">
        <f>SUM(C6:C13)</f>
        <v>#DIV/0!</v>
      </c>
      <c r="D14" s="299" t="e">
        <f>C14/C26</f>
        <v>#DIV/0!</v>
      </c>
    </row>
    <row r="15" spans="1:4">
      <c r="A15" s="295" t="s">
        <v>23</v>
      </c>
      <c r="B15" s="303" t="s">
        <v>24</v>
      </c>
      <c r="C15" s="304" t="e">
        <f>B35/B30*C14</f>
        <v>#DIV/0!</v>
      </c>
      <c r="D15" s="299" t="e">
        <f>C15/C26</f>
        <v>#DIV/0!</v>
      </c>
    </row>
    <row r="16" spans="1:4">
      <c r="A16" s="295"/>
      <c r="B16" s="303" t="s">
        <v>26</v>
      </c>
      <c r="C16" s="305" t="e">
        <f>B36/B30*C14</f>
        <v>#DIV/0!</v>
      </c>
      <c r="D16" s="299" t="e">
        <f>C16/C26</f>
        <v>#DIV/0!</v>
      </c>
    </row>
    <row r="17" spans="1:4">
      <c r="A17" s="295"/>
      <c r="B17" s="306" t="s">
        <v>28</v>
      </c>
      <c r="C17" s="305" t="e">
        <f>B37/B30*C14</f>
        <v>#DIV/0!</v>
      </c>
      <c r="D17" s="299" t="e">
        <f>C17/C26</f>
        <v>#DIV/0!</v>
      </c>
    </row>
    <row r="18" spans="1:4">
      <c r="A18" s="303" t="s">
        <v>72</v>
      </c>
      <c r="B18" s="303"/>
      <c r="C18" s="307" t="e">
        <f>SUM(C15:C17)</f>
        <v>#DIV/0!</v>
      </c>
      <c r="D18" s="299" t="e">
        <f>C18/C26</f>
        <v>#DIV/0!</v>
      </c>
    </row>
    <row r="19" spans="1:4">
      <c r="A19" s="308" t="s">
        <v>73</v>
      </c>
      <c r="B19" s="303" t="s">
        <v>74</v>
      </c>
      <c r="C19" s="307"/>
      <c r="D19" s="299"/>
    </row>
    <row r="20" spans="1:4">
      <c r="A20" s="309"/>
      <c r="B20" s="310" t="s">
        <v>75</v>
      </c>
      <c r="C20" s="307"/>
      <c r="D20" s="299"/>
    </row>
    <row r="21" spans="1:4">
      <c r="A21" s="311"/>
      <c r="B21" s="310" t="s">
        <v>76</v>
      </c>
      <c r="C21" s="307"/>
      <c r="D21" s="299"/>
    </row>
    <row r="22" spans="1:4">
      <c r="A22" s="303" t="s">
        <v>77</v>
      </c>
      <c r="B22" s="303"/>
      <c r="C22" s="307" t="e">
        <f>C14*5%</f>
        <v>#DIV/0!</v>
      </c>
      <c r="D22" s="299" t="e">
        <f>C22/C26</f>
        <v>#DIV/0!</v>
      </c>
    </row>
    <row r="23" spans="1:4">
      <c r="A23" s="303" t="s">
        <v>78</v>
      </c>
      <c r="B23" s="303"/>
      <c r="C23" s="307">
        <f>包装明细!K34+包装明细!K36</f>
        <v>0</v>
      </c>
      <c r="D23" s="299" t="e">
        <f>C23/C26</f>
        <v>#DIV/0!</v>
      </c>
    </row>
    <row r="24" spans="1:4">
      <c r="A24" s="303" t="s">
        <v>79</v>
      </c>
      <c r="B24" s="303"/>
      <c r="C24" s="307">
        <f>运输明细!H14</f>
        <v>0</v>
      </c>
      <c r="D24" s="299" t="e">
        <f>C24/C26</f>
        <v>#DIV/0!</v>
      </c>
    </row>
    <row r="25" spans="1:4">
      <c r="A25" s="312" t="s">
        <v>80</v>
      </c>
      <c r="B25" s="313"/>
      <c r="C25" s="307">
        <f>外购外协件明细!J50</f>
        <v>0</v>
      </c>
      <c r="D25" s="299" t="e">
        <f>C25/C26</f>
        <v>#DIV/0!</v>
      </c>
    </row>
    <row r="26" spans="1:4">
      <c r="A26" s="303" t="s">
        <v>81</v>
      </c>
      <c r="B26" s="303"/>
      <c r="C26" s="307" t="e">
        <f>C14+C18+C22+C23+C24+C25+C21</f>
        <v>#DIV/0!</v>
      </c>
      <c r="D26" s="314" t="e">
        <f>D14+D18+D22+D23+D24</f>
        <v>#DIV/0!</v>
      </c>
    </row>
    <row r="27" spans="1:4">
      <c r="A27" s="315" t="s">
        <v>82</v>
      </c>
      <c r="B27" s="315"/>
      <c r="C27" s="316" t="s">
        <v>83</v>
      </c>
      <c r="D27" s="316" t="e">
        <f>C26/B27</f>
        <v>#DIV/0!</v>
      </c>
    </row>
    <row r="28" spans="1:4">
      <c r="A28" s="293" t="s">
        <v>84</v>
      </c>
      <c r="B28" s="293"/>
      <c r="C28" s="293"/>
      <c r="D28" s="293"/>
    </row>
    <row r="29" spans="1:4">
      <c r="A29" s="292" t="s">
        <v>2</v>
      </c>
      <c r="B29" s="293" t="s">
        <v>85</v>
      </c>
      <c r="C29" s="292" t="s">
        <v>2</v>
      </c>
      <c r="D29" s="293" t="s">
        <v>85</v>
      </c>
    </row>
    <row r="30" spans="1:4">
      <c r="A30" s="303" t="s">
        <v>86</v>
      </c>
      <c r="B30" s="317"/>
      <c r="C30" s="303" t="s">
        <v>87</v>
      </c>
      <c r="D30" s="318"/>
    </row>
    <row r="31" spans="1:4">
      <c r="A31" s="303" t="s">
        <v>88</v>
      </c>
      <c r="B31" s="319"/>
      <c r="C31" s="303" t="s">
        <v>89</v>
      </c>
      <c r="D31" s="318"/>
    </row>
    <row r="32" spans="1:4">
      <c r="A32" s="320" t="s">
        <v>90</v>
      </c>
      <c r="B32" s="317"/>
      <c r="C32" s="303" t="s">
        <v>91</v>
      </c>
      <c r="D32" s="317"/>
    </row>
    <row r="33" spans="1:4">
      <c r="A33" s="303" t="s">
        <v>92</v>
      </c>
      <c r="B33" s="317"/>
      <c r="C33" s="303" t="s">
        <v>93</v>
      </c>
      <c r="D33" s="317"/>
    </row>
    <row r="34" spans="1:4">
      <c r="A34" s="306" t="s">
        <v>94</v>
      </c>
      <c r="B34" s="317"/>
      <c r="C34" s="303" t="s">
        <v>95</v>
      </c>
      <c r="D34" s="317"/>
    </row>
    <row r="35" ht="16.5" spans="1:4">
      <c r="A35" s="303" t="s">
        <v>96</v>
      </c>
      <c r="B35" s="317"/>
      <c r="C35" s="303" t="s">
        <v>59</v>
      </c>
      <c r="D35" s="321"/>
    </row>
    <row r="36" ht="16.5" spans="1:4">
      <c r="A36" s="303" t="s">
        <v>97</v>
      </c>
      <c r="B36" s="317"/>
      <c r="C36" s="303" t="s">
        <v>61</v>
      </c>
      <c r="D36" s="321"/>
    </row>
    <row r="37" ht="16.5" spans="1:4">
      <c r="A37" s="306" t="s">
        <v>98</v>
      </c>
      <c r="B37" s="317"/>
      <c r="C37" s="303" t="s">
        <v>63</v>
      </c>
      <c r="D37" s="321"/>
    </row>
    <row r="38" spans="1:4">
      <c r="A38" s="295" t="s">
        <v>99</v>
      </c>
      <c r="B38" s="306" t="s">
        <v>100</v>
      </c>
      <c r="C38" s="306"/>
      <c r="D38" s="306"/>
    </row>
    <row r="39" spans="1:4">
      <c r="A39" s="295"/>
      <c r="B39" s="306"/>
      <c r="C39" s="306"/>
      <c r="D39" s="306"/>
    </row>
    <row r="40" spans="1:4">
      <c r="A40" s="295"/>
      <c r="B40" s="306"/>
      <c r="C40" s="306"/>
      <c r="D40" s="306"/>
    </row>
    <row r="41" spans="1:4">
      <c r="A41" s="295"/>
      <c r="B41" s="306"/>
      <c r="C41" s="306"/>
      <c r="D41" s="306"/>
    </row>
    <row r="42" spans="1:4">
      <c r="A42" s="295"/>
      <c r="B42" s="306"/>
      <c r="C42" s="306"/>
      <c r="D42" s="306"/>
    </row>
    <row r="43" ht="48.75" customHeight="1" spans="1:4">
      <c r="A43" s="295"/>
      <c r="B43" s="306"/>
      <c r="C43" s="306"/>
      <c r="D43" s="306"/>
    </row>
    <row r="44" ht="31.5" customHeight="1" spans="1:4">
      <c r="A44" s="322" t="s">
        <v>101</v>
      </c>
      <c r="B44" s="322"/>
      <c r="C44" s="322"/>
      <c r="D44" s="322"/>
    </row>
    <row r="45" ht="29.5" customHeight="1" spans="1:4">
      <c r="A45" s="306" t="s">
        <v>102</v>
      </c>
      <c r="B45" s="306"/>
      <c r="C45" s="306"/>
      <c r="D45" s="306"/>
    </row>
    <row r="46" spans="1:4">
      <c r="A46" s="288"/>
      <c r="B46" s="288"/>
      <c r="C46" s="288"/>
      <c r="D46" s="288"/>
    </row>
    <row r="47" spans="1:4">
      <c r="A47" s="323" t="s">
        <v>103</v>
      </c>
      <c r="B47" s="323"/>
      <c r="C47" s="323"/>
      <c r="D47" s="288"/>
    </row>
  </sheetData>
  <mergeCells count="19">
    <mergeCell ref="A1:D1"/>
    <mergeCell ref="A2:D2"/>
    <mergeCell ref="A3:D3"/>
    <mergeCell ref="A4:D4"/>
    <mergeCell ref="A14:B14"/>
    <mergeCell ref="A18:B18"/>
    <mergeCell ref="A22:B22"/>
    <mergeCell ref="A23:B23"/>
    <mergeCell ref="A24:B24"/>
    <mergeCell ref="A25:B25"/>
    <mergeCell ref="A26:B26"/>
    <mergeCell ref="A28:D28"/>
    <mergeCell ref="B44:D44"/>
    <mergeCell ref="A45:D45"/>
    <mergeCell ref="A6:A13"/>
    <mergeCell ref="A15:A17"/>
    <mergeCell ref="A19:A21"/>
    <mergeCell ref="A38:A43"/>
    <mergeCell ref="B38:D43"/>
  </mergeCells>
  <pageMargins left="0.7" right="0.7" top="0.43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showGridLines="0" showZeros="0" zoomScale="110" zoomScaleNormal="110" workbookViewId="0">
      <pane xSplit="16" ySplit="6" topLeftCell="Q7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3.5"/>
  <cols>
    <col min="1" max="1" width="5" style="252" customWidth="1"/>
    <col min="2" max="2" width="16.725" style="252" customWidth="1"/>
    <col min="3" max="3" width="12.2583333333333" style="252" customWidth="1"/>
    <col min="4" max="4" width="7.84166666666667" style="252" customWidth="1"/>
    <col min="5" max="5" width="6.25" style="253" customWidth="1"/>
    <col min="6" max="6" width="9.425" style="252" customWidth="1"/>
    <col min="7" max="7" width="9.45" style="252" customWidth="1"/>
    <col min="8" max="8" width="9.09166666666667" style="252" customWidth="1"/>
    <col min="9" max="9" width="8.36666666666667" style="252" customWidth="1"/>
    <col min="10" max="10" width="7" style="252" customWidth="1"/>
    <col min="11" max="11" width="8.45" style="252" customWidth="1"/>
    <col min="12" max="12" width="9.09166666666667" style="252" customWidth="1"/>
    <col min="13" max="13" width="8.18333333333333" style="252" customWidth="1"/>
    <col min="14" max="15" width="9.725" style="252" customWidth="1"/>
    <col min="16" max="16" width="6.725" style="252" customWidth="1"/>
    <col min="17" max="16384" width="9" style="252"/>
  </cols>
  <sheetData>
    <row r="1" ht="19.5" customHeight="1" spans="1:16">
      <c r="A1" s="254" t="s">
        <v>104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71"/>
    </row>
    <row r="2" s="251" customFormat="1" ht="28.5" customHeight="1" spans="1:16">
      <c r="A2" s="3" t="s">
        <v>105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8"/>
    </row>
    <row r="3" s="251" customFormat="1" ht="28.5" customHeight="1" spans="1:16">
      <c r="A3" s="3" t="s">
        <v>106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8"/>
    </row>
    <row r="4" s="251" customFormat="1" ht="28.5" customHeight="1" spans="1:16">
      <c r="A4" s="3" t="s">
        <v>107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8"/>
    </row>
    <row r="5" ht="18" customHeight="1" spans="1:16">
      <c r="A5" s="191" t="s">
        <v>1</v>
      </c>
      <c r="B5" s="192" t="s">
        <v>108</v>
      </c>
      <c r="C5" s="235"/>
      <c r="D5" s="235"/>
      <c r="E5" s="235"/>
      <c r="F5" s="235"/>
      <c r="G5" s="235"/>
      <c r="H5" s="235"/>
      <c r="I5" s="236"/>
      <c r="J5" s="191" t="s">
        <v>109</v>
      </c>
      <c r="K5" s="191"/>
      <c r="L5" s="191"/>
      <c r="M5" s="191" t="s">
        <v>110</v>
      </c>
      <c r="N5" s="191" t="s">
        <v>111</v>
      </c>
      <c r="O5" s="203" t="s">
        <v>112</v>
      </c>
      <c r="P5" s="191" t="s">
        <v>113</v>
      </c>
    </row>
    <row r="6" ht="56.25" customHeight="1" spans="1:16">
      <c r="A6" s="191"/>
      <c r="B6" s="191" t="s">
        <v>114</v>
      </c>
      <c r="C6" s="191" t="s">
        <v>115</v>
      </c>
      <c r="D6" s="191" t="s">
        <v>116</v>
      </c>
      <c r="E6" s="191" t="s">
        <v>117</v>
      </c>
      <c r="F6" s="191" t="s">
        <v>118</v>
      </c>
      <c r="G6" s="191" t="s">
        <v>119</v>
      </c>
      <c r="H6" s="191" t="s">
        <v>120</v>
      </c>
      <c r="I6" s="191" t="s">
        <v>121</v>
      </c>
      <c r="J6" s="191" t="s">
        <v>122</v>
      </c>
      <c r="K6" s="191" t="s">
        <v>123</v>
      </c>
      <c r="L6" s="191" t="s">
        <v>124</v>
      </c>
      <c r="M6" s="191"/>
      <c r="N6" s="191"/>
      <c r="O6" s="204"/>
      <c r="P6" s="191"/>
    </row>
    <row r="7" ht="14.5" customHeight="1" spans="1:16">
      <c r="A7" s="191">
        <v>1</v>
      </c>
      <c r="B7" s="256"/>
      <c r="C7" s="257"/>
      <c r="D7" s="258"/>
      <c r="E7" s="259"/>
      <c r="F7" s="191"/>
      <c r="G7" s="195"/>
      <c r="H7" s="260"/>
      <c r="I7" s="272"/>
      <c r="J7" s="158"/>
      <c r="K7" s="273"/>
      <c r="L7" s="274"/>
      <c r="M7" s="273"/>
      <c r="N7" s="275">
        <f>M7*(J7-K7)</f>
        <v>0</v>
      </c>
      <c r="O7" s="276">
        <f>(H7*J7-N7)</f>
        <v>0</v>
      </c>
      <c r="P7" s="191"/>
    </row>
    <row r="8" spans="1:16">
      <c r="A8" s="191">
        <v>2</v>
      </c>
      <c r="B8" s="256"/>
      <c r="C8" s="257"/>
      <c r="D8" s="258"/>
      <c r="E8" s="259"/>
      <c r="F8" s="191"/>
      <c r="G8" s="195"/>
      <c r="H8" s="260"/>
      <c r="I8" s="272"/>
      <c r="J8" s="158"/>
      <c r="K8" s="260"/>
      <c r="L8" s="274"/>
      <c r="M8" s="273"/>
      <c r="N8" s="275"/>
      <c r="O8" s="276"/>
      <c r="P8" s="191"/>
    </row>
    <row r="9" spans="1:16">
      <c r="A9" s="191">
        <v>3</v>
      </c>
      <c r="B9" s="147"/>
      <c r="C9" s="148"/>
      <c r="D9" s="258"/>
      <c r="E9" s="259"/>
      <c r="F9" s="261"/>
      <c r="G9" s="195"/>
      <c r="H9" s="260"/>
      <c r="I9" s="277"/>
      <c r="J9" s="158"/>
      <c r="K9" s="273"/>
      <c r="L9" s="274"/>
      <c r="M9" s="273"/>
      <c r="N9" s="275"/>
      <c r="O9" s="276"/>
      <c r="P9" s="263"/>
    </row>
    <row r="10" spans="1:16">
      <c r="A10" s="191">
        <v>4</v>
      </c>
      <c r="B10" s="147"/>
      <c r="C10" s="148"/>
      <c r="D10" s="258"/>
      <c r="E10" s="259"/>
      <c r="F10" s="262"/>
      <c r="G10" s="195"/>
      <c r="H10" s="260"/>
      <c r="I10" s="277"/>
      <c r="J10" s="199"/>
      <c r="K10" s="278"/>
      <c r="L10" s="274"/>
      <c r="M10" s="273"/>
      <c r="N10" s="275"/>
      <c r="O10" s="276"/>
      <c r="P10" s="279"/>
    </row>
    <row r="11" spans="1:16">
      <c r="A11" s="191"/>
      <c r="B11" s="191"/>
      <c r="C11" s="191"/>
      <c r="D11" s="263"/>
      <c r="E11" s="199"/>
      <c r="F11" s="199"/>
      <c r="G11" s="199"/>
      <c r="H11" s="199"/>
      <c r="I11" s="280"/>
      <c r="J11" s="281"/>
      <c r="K11" s="278"/>
      <c r="L11" s="274"/>
      <c r="M11" s="191"/>
      <c r="N11" s="275"/>
      <c r="O11" s="276"/>
      <c r="P11" s="279"/>
    </row>
    <row r="12" spans="1:16">
      <c r="A12" s="191"/>
      <c r="B12" s="191"/>
      <c r="C12" s="191"/>
      <c r="D12" s="263"/>
      <c r="E12" s="199"/>
      <c r="F12" s="199"/>
      <c r="G12" s="199"/>
      <c r="H12" s="199"/>
      <c r="I12" s="280"/>
      <c r="J12" s="281"/>
      <c r="K12" s="278"/>
      <c r="L12" s="274"/>
      <c r="M12" s="191"/>
      <c r="N12" s="275"/>
      <c r="O12" s="276"/>
      <c r="P12" s="279"/>
    </row>
    <row r="13" spans="1:16">
      <c r="A13" s="264" t="s">
        <v>125</v>
      </c>
      <c r="B13" s="265"/>
      <c r="C13" s="265"/>
      <c r="D13" s="265"/>
      <c r="E13" s="209"/>
      <c r="F13" s="265"/>
      <c r="G13" s="265"/>
      <c r="H13" s="265"/>
      <c r="I13" s="282"/>
      <c r="J13" s="281"/>
      <c r="K13" s="278"/>
      <c r="L13" s="275" t="e">
        <f>K13/J13*100%</f>
        <v>#DIV/0!</v>
      </c>
      <c r="M13" s="283"/>
      <c r="N13" s="275">
        <f>M13*(J13-K13)</f>
        <v>0</v>
      </c>
      <c r="O13" s="276">
        <f>H13*J13-N13</f>
        <v>0</v>
      </c>
      <c r="P13" s="263"/>
    </row>
    <row r="14" ht="21" customHeight="1" spans="1:16">
      <c r="A14" s="266" t="s">
        <v>126</v>
      </c>
      <c r="B14" s="266"/>
      <c r="C14" s="266"/>
      <c r="D14" s="199"/>
      <c r="E14" s="191"/>
      <c r="F14" s="199"/>
      <c r="G14" s="199"/>
      <c r="H14" s="209"/>
      <c r="I14" s="280"/>
      <c r="J14" s="238">
        <f>SUM(J7:J13)</f>
        <v>0</v>
      </c>
      <c r="K14" s="284">
        <f>SUM(K7:K13)</f>
        <v>0</v>
      </c>
      <c r="L14" s="285"/>
      <c r="M14" s="286"/>
      <c r="N14" s="238">
        <f>SUM(N7:N13)</f>
        <v>0</v>
      </c>
      <c r="O14" s="284">
        <f>SUM(O7:O13)</f>
        <v>0</v>
      </c>
      <c r="P14" s="263"/>
    </row>
    <row r="15" ht="37.5" customHeight="1" spans="1:16">
      <c r="A15" s="267" t="s">
        <v>127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</row>
    <row r="16" ht="27" customHeight="1" spans="4:16">
      <c r="D16" s="269" t="s">
        <v>128</v>
      </c>
      <c r="E16" s="269"/>
      <c r="F16" s="269"/>
      <c r="G16" s="270"/>
      <c r="K16" s="270"/>
      <c r="L16" s="270"/>
      <c r="M16" s="270"/>
      <c r="N16" s="270"/>
      <c r="O16" s="270"/>
      <c r="P16" s="270"/>
    </row>
  </sheetData>
  <mergeCells count="13">
    <mergeCell ref="A1:P1"/>
    <mergeCell ref="A2:P2"/>
    <mergeCell ref="A3:P3"/>
    <mergeCell ref="A4:P4"/>
    <mergeCell ref="B5:I5"/>
    <mergeCell ref="J5:L5"/>
    <mergeCell ref="A15:P15"/>
    <mergeCell ref="D16:F16"/>
    <mergeCell ref="A5:A6"/>
    <mergeCell ref="M5:M6"/>
    <mergeCell ref="N5:N6"/>
    <mergeCell ref="O5:O6"/>
    <mergeCell ref="P5:P6"/>
  </mergeCells>
  <conditionalFormatting sqref="B9">
    <cfRule type="duplicateValues" dxfId="0" priority="40"/>
  </conditionalFormatting>
  <conditionalFormatting sqref="B10">
    <cfRule type="duplicateValues" dxfId="0" priority="1"/>
    <cfRule type="duplicateValues" dxfId="0" priority="2"/>
    <cfRule type="duplicateValues" dxfId="0" priority="3"/>
    <cfRule type="duplicateValues" dxfId="0" priority="9"/>
    <cfRule type="duplicateValues" dxfId="0" priority="11"/>
    <cfRule type="duplicateValues" dxfId="0" priority="13"/>
  </conditionalFormatting>
  <conditionalFormatting sqref="B9:B10">
    <cfRule type="duplicateValues" dxfId="0" priority="14"/>
    <cfRule type="duplicateValues" dxfId="0" priority="16"/>
    <cfRule type="duplicateValues" dxfId="0" priority="42"/>
  </conditionalFormatting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  <customProperties>
    <customPr name="BudgetSheetCodeName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showGridLines="0" showZeros="0" zoomScale="110" zoomScaleNormal="110" workbookViewId="0">
      <pane xSplit="13" ySplit="4" topLeftCell="N5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3.5"/>
  <cols>
    <col min="1" max="1" width="5.90833333333333" style="184" customWidth="1"/>
    <col min="2" max="2" width="16.45" style="184" customWidth="1"/>
    <col min="3" max="3" width="21.45" style="184" customWidth="1"/>
    <col min="4" max="4" width="25.1833333333333" style="184" customWidth="1"/>
    <col min="5" max="5" width="8" style="184" customWidth="1"/>
    <col min="6" max="6" width="5.63333333333333" style="184" customWidth="1"/>
    <col min="7" max="7" width="9.09166666666667" style="184" customWidth="1"/>
    <col min="8" max="8" width="8.90833333333333" style="184" customWidth="1"/>
    <col min="9" max="9" width="8.45" style="184" customWidth="1"/>
    <col min="10" max="10" width="10.1833333333333" style="184" customWidth="1"/>
    <col min="11" max="11" width="8.90833333333333" style="184" customWidth="1"/>
    <col min="12" max="12" width="10.6333333333333" style="184" customWidth="1"/>
    <col min="13" max="13" width="11.3666666666667" style="184" customWidth="1"/>
    <col min="14" max="16384" width="9" style="184"/>
  </cols>
  <sheetData>
    <row r="1" ht="22.5" spans="1:13">
      <c r="A1" s="185" t="s">
        <v>129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="183" customFormat="1" ht="27.75" customHeight="1" spans="1:13">
      <c r="A2" s="186" t="s">
        <v>130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="183" customFormat="1" ht="27.75" customHeight="1" spans="1:13">
      <c r="A3" s="186" t="s">
        <v>131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="183" customFormat="1" ht="27.75" customHeight="1" spans="1:13">
      <c r="A4" s="186" t="s">
        <v>132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ht="21.75" customHeight="1" spans="1:13">
      <c r="A5" s="187" t="s">
        <v>1</v>
      </c>
      <c r="B5" s="188" t="s">
        <v>133</v>
      </c>
      <c r="C5" s="189"/>
      <c r="D5" s="190"/>
      <c r="E5" s="191" t="s">
        <v>134</v>
      </c>
      <c r="F5" s="191" t="s">
        <v>135</v>
      </c>
      <c r="G5" s="191" t="s">
        <v>119</v>
      </c>
      <c r="H5" s="192" t="s">
        <v>136</v>
      </c>
      <c r="I5" s="235"/>
      <c r="J5" s="236"/>
      <c r="K5" s="191" t="s">
        <v>137</v>
      </c>
      <c r="L5" s="191" t="s">
        <v>5</v>
      </c>
      <c r="M5" s="191"/>
    </row>
    <row r="6" ht="30" customHeight="1" spans="1:13">
      <c r="A6" s="187"/>
      <c r="B6" s="187" t="s">
        <v>114</v>
      </c>
      <c r="C6" s="191" t="s">
        <v>115</v>
      </c>
      <c r="D6" s="191" t="s">
        <v>138</v>
      </c>
      <c r="E6" s="191"/>
      <c r="F6" s="191"/>
      <c r="G6" s="191"/>
      <c r="H6" s="193" t="s">
        <v>139</v>
      </c>
      <c r="I6" s="193" t="s">
        <v>140</v>
      </c>
      <c r="J6" s="193" t="s">
        <v>141</v>
      </c>
      <c r="K6" s="191"/>
      <c r="L6" s="191"/>
      <c r="M6" s="191"/>
    </row>
    <row r="7" spans="1:13">
      <c r="A7" s="187">
        <v>1</v>
      </c>
      <c r="B7" s="187"/>
      <c r="C7" s="191"/>
      <c r="D7" s="194"/>
      <c r="E7" s="191"/>
      <c r="F7" s="191"/>
      <c r="G7" s="195"/>
      <c r="H7" s="193"/>
      <c r="I7" s="193"/>
      <c r="J7" s="193"/>
      <c r="K7" s="237">
        <f>E7*F7</f>
        <v>0</v>
      </c>
      <c r="L7" s="191"/>
      <c r="M7" s="191"/>
    </row>
    <row r="8" spans="1:13">
      <c r="A8" s="187">
        <v>2</v>
      </c>
      <c r="B8" s="187"/>
      <c r="C8" s="191"/>
      <c r="D8" s="194"/>
      <c r="E8" s="191"/>
      <c r="F8" s="191"/>
      <c r="G8" s="195"/>
      <c r="H8" s="193"/>
      <c r="I8" s="193"/>
      <c r="J8" s="193"/>
      <c r="K8" s="237"/>
      <c r="L8" s="191"/>
      <c r="M8" s="191"/>
    </row>
    <row r="9" spans="1:13">
      <c r="A9" s="187">
        <v>3</v>
      </c>
      <c r="B9" s="187"/>
      <c r="C9" s="191"/>
      <c r="D9" s="191"/>
      <c r="E9" s="191"/>
      <c r="F9" s="191"/>
      <c r="G9" s="191"/>
      <c r="H9" s="193"/>
      <c r="I9" s="193"/>
      <c r="J9" s="193"/>
      <c r="K9" s="237"/>
      <c r="L9" s="191"/>
      <c r="M9" s="191"/>
    </row>
    <row r="10" spans="1:13">
      <c r="A10" s="187">
        <v>4</v>
      </c>
      <c r="B10" s="187"/>
      <c r="C10" s="191"/>
      <c r="D10" s="191"/>
      <c r="E10" s="191"/>
      <c r="F10" s="191"/>
      <c r="G10" s="191"/>
      <c r="H10" s="193"/>
      <c r="I10" s="193"/>
      <c r="J10" s="193"/>
      <c r="K10" s="237"/>
      <c r="L10" s="191"/>
      <c r="M10" s="191"/>
    </row>
    <row r="11" spans="1:13">
      <c r="A11" s="187">
        <v>5</v>
      </c>
      <c r="B11" s="187"/>
      <c r="C11" s="191"/>
      <c r="D11" s="191"/>
      <c r="E11" s="191"/>
      <c r="F11" s="191"/>
      <c r="G11" s="191"/>
      <c r="H11" s="193"/>
      <c r="I11" s="193"/>
      <c r="J11" s="193"/>
      <c r="K11" s="237"/>
      <c r="L11" s="191"/>
      <c r="M11" s="191"/>
    </row>
    <row r="12" spans="1:13">
      <c r="A12" s="187">
        <v>6</v>
      </c>
      <c r="B12" s="187"/>
      <c r="C12" s="196"/>
      <c r="D12" s="191"/>
      <c r="E12" s="191"/>
      <c r="F12" s="191"/>
      <c r="G12" s="197"/>
      <c r="H12" s="198"/>
      <c r="I12" s="198"/>
      <c r="J12" s="198"/>
      <c r="K12" s="237"/>
      <c r="L12" s="191"/>
      <c r="M12" s="191"/>
    </row>
    <row r="13" spans="1:13">
      <c r="A13" s="187">
        <v>7</v>
      </c>
      <c r="B13" s="187"/>
      <c r="C13" s="196"/>
      <c r="D13" s="191"/>
      <c r="E13" s="191"/>
      <c r="F13" s="191"/>
      <c r="G13" s="197"/>
      <c r="H13" s="198"/>
      <c r="I13" s="198"/>
      <c r="J13" s="198"/>
      <c r="K13" s="237"/>
      <c r="L13" s="191"/>
      <c r="M13" s="191"/>
    </row>
    <row r="14" spans="1:13">
      <c r="A14" s="187">
        <v>8</v>
      </c>
      <c r="B14" s="187"/>
      <c r="C14" s="191"/>
      <c r="D14" s="191"/>
      <c r="E14" s="191"/>
      <c r="F14" s="191"/>
      <c r="G14" s="197"/>
      <c r="H14" s="198"/>
      <c r="I14" s="198"/>
      <c r="J14" s="198"/>
      <c r="K14" s="237"/>
      <c r="L14" s="191"/>
      <c r="M14" s="191"/>
    </row>
    <row r="15" spans="1:13">
      <c r="A15" s="187">
        <v>9</v>
      </c>
      <c r="B15" s="187"/>
      <c r="C15" s="191"/>
      <c r="D15" s="191"/>
      <c r="E15" s="191"/>
      <c r="F15" s="191"/>
      <c r="G15" s="197"/>
      <c r="H15" s="198"/>
      <c r="I15" s="198"/>
      <c r="J15" s="198"/>
      <c r="K15" s="237"/>
      <c r="L15" s="191"/>
      <c r="M15" s="191"/>
    </row>
    <row r="16" spans="1:13">
      <c r="A16" s="187">
        <v>10</v>
      </c>
      <c r="B16" s="187"/>
      <c r="C16" s="196"/>
      <c r="D16" s="191"/>
      <c r="E16" s="191"/>
      <c r="F16" s="191"/>
      <c r="G16" s="197"/>
      <c r="H16" s="198"/>
      <c r="I16" s="198"/>
      <c r="J16" s="198"/>
      <c r="K16" s="237"/>
      <c r="L16" s="191"/>
      <c r="M16" s="191"/>
    </row>
    <row r="17" spans="1:13">
      <c r="A17" s="187">
        <v>11</v>
      </c>
      <c r="B17" s="187"/>
      <c r="C17" s="196"/>
      <c r="D17" s="191"/>
      <c r="E17" s="191"/>
      <c r="F17" s="191"/>
      <c r="G17" s="197"/>
      <c r="H17" s="198"/>
      <c r="I17" s="198"/>
      <c r="J17" s="198"/>
      <c r="K17" s="237"/>
      <c r="L17" s="191"/>
      <c r="M17" s="191"/>
    </row>
    <row r="18" spans="1:13">
      <c r="A18" s="187">
        <v>12</v>
      </c>
      <c r="B18" s="187"/>
      <c r="C18" s="196"/>
      <c r="D18" s="191"/>
      <c r="E18" s="191"/>
      <c r="F18" s="191"/>
      <c r="G18" s="197"/>
      <c r="H18" s="198"/>
      <c r="I18" s="198"/>
      <c r="J18" s="198"/>
      <c r="K18" s="237"/>
      <c r="L18" s="191"/>
      <c r="M18" s="191"/>
    </row>
    <row r="19" spans="1:13">
      <c r="A19" s="187">
        <v>13</v>
      </c>
      <c r="B19" s="187"/>
      <c r="C19" s="196"/>
      <c r="D19" s="191"/>
      <c r="E19" s="191"/>
      <c r="F19" s="191"/>
      <c r="G19" s="197"/>
      <c r="H19" s="198"/>
      <c r="I19" s="198"/>
      <c r="J19" s="198"/>
      <c r="K19" s="237"/>
      <c r="L19" s="191"/>
      <c r="M19" s="191"/>
    </row>
    <row r="20" spans="1:13">
      <c r="A20" s="187">
        <v>14</v>
      </c>
      <c r="B20" s="187"/>
      <c r="C20" s="196"/>
      <c r="D20" s="191"/>
      <c r="E20" s="191"/>
      <c r="F20" s="191"/>
      <c r="G20" s="197"/>
      <c r="H20" s="198"/>
      <c r="I20" s="198"/>
      <c r="J20" s="198"/>
      <c r="K20" s="237"/>
      <c r="L20" s="191"/>
      <c r="M20" s="191"/>
    </row>
    <row r="21" spans="1:13">
      <c r="A21" s="187" t="s">
        <v>125</v>
      </c>
      <c r="B21" s="187"/>
      <c r="C21" s="191"/>
      <c r="D21" s="191"/>
      <c r="E21" s="191"/>
      <c r="F21" s="191"/>
      <c r="G21" s="197"/>
      <c r="H21" s="198"/>
      <c r="I21" s="198"/>
      <c r="J21" s="198"/>
      <c r="K21" s="237">
        <f>E21*F21</f>
        <v>0</v>
      </c>
      <c r="L21" s="191"/>
      <c r="M21" s="191"/>
    </row>
    <row r="22" spans="1:13">
      <c r="A22" s="108" t="s">
        <v>142</v>
      </c>
      <c r="B22" s="108"/>
      <c r="C22" s="199"/>
      <c r="D22" s="199"/>
      <c r="E22" s="199"/>
      <c r="F22" s="200"/>
      <c r="G22" s="200"/>
      <c r="H22" s="201"/>
      <c r="I22" s="201"/>
      <c r="J22" s="201"/>
      <c r="K22" s="238">
        <f>SUM(K7:K21)</f>
        <v>0</v>
      </c>
      <c r="L22" s="191"/>
      <c r="M22" s="191"/>
    </row>
    <row r="24" ht="10" customHeight="1" spans="3:13"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</row>
    <row r="25" customHeight="1" spans="1:13">
      <c r="A25" s="187" t="s">
        <v>1</v>
      </c>
      <c r="B25" s="188" t="s">
        <v>143</v>
      </c>
      <c r="C25" s="189"/>
      <c r="D25" s="190"/>
      <c r="E25" s="191" t="s">
        <v>134</v>
      </c>
      <c r="F25" s="191" t="s">
        <v>144</v>
      </c>
      <c r="G25" s="203" t="s">
        <v>145</v>
      </c>
      <c r="H25" s="191" t="s">
        <v>146</v>
      </c>
      <c r="I25" s="191"/>
      <c r="J25" s="191"/>
      <c r="K25" s="191"/>
      <c r="L25" s="203" t="s">
        <v>137</v>
      </c>
      <c r="M25" s="203" t="s">
        <v>5</v>
      </c>
    </row>
    <row r="26" ht="33" customHeight="1" spans="1:13">
      <c r="A26" s="187"/>
      <c r="B26" s="187" t="s">
        <v>114</v>
      </c>
      <c r="C26" s="191" t="s">
        <v>115</v>
      </c>
      <c r="D26" s="191" t="s">
        <v>147</v>
      </c>
      <c r="E26" s="191"/>
      <c r="F26" s="191"/>
      <c r="G26" s="204"/>
      <c r="H26" s="199" t="s">
        <v>148</v>
      </c>
      <c r="I26" s="191" t="s">
        <v>149</v>
      </c>
      <c r="J26" s="191" t="s">
        <v>150</v>
      </c>
      <c r="K26" s="191" t="s">
        <v>151</v>
      </c>
      <c r="L26" s="204"/>
      <c r="M26" s="204"/>
    </row>
    <row r="27" spans="1:13">
      <c r="A27" s="205">
        <v>1</v>
      </c>
      <c r="B27" s="205"/>
      <c r="C27" s="206"/>
      <c r="D27" s="206"/>
      <c r="E27" s="207"/>
      <c r="F27" s="206"/>
      <c r="G27" s="208"/>
      <c r="H27" s="206"/>
      <c r="I27" s="239"/>
      <c r="J27" s="206"/>
      <c r="K27" s="206"/>
      <c r="L27" s="240"/>
      <c r="M27" s="206"/>
    </row>
    <row r="28" customHeight="1" spans="1:13">
      <c r="A28" s="205">
        <v>2</v>
      </c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40"/>
      <c r="M28" s="206"/>
    </row>
    <row r="29" customHeight="1" spans="1:13">
      <c r="A29" s="187"/>
      <c r="B29" s="187"/>
      <c r="C29" s="191"/>
      <c r="D29" s="191"/>
      <c r="E29" s="191"/>
      <c r="F29" s="191"/>
      <c r="G29" s="191"/>
      <c r="H29" s="191"/>
      <c r="I29" s="191"/>
      <c r="J29" s="191"/>
      <c r="K29" s="191"/>
      <c r="L29" s="237"/>
      <c r="M29" s="191"/>
    </row>
    <row r="30" customHeight="1" spans="1:13">
      <c r="A30" s="187"/>
      <c r="B30" s="187"/>
      <c r="C30" s="191"/>
      <c r="D30" s="191"/>
      <c r="E30" s="191"/>
      <c r="F30" s="191"/>
      <c r="G30" s="191"/>
      <c r="H30" s="191"/>
      <c r="I30" s="191"/>
      <c r="J30" s="191"/>
      <c r="K30" s="191"/>
      <c r="L30" s="237"/>
      <c r="M30" s="191"/>
    </row>
    <row r="31" customHeight="1" spans="1:13">
      <c r="A31" s="108"/>
      <c r="B31" s="108"/>
      <c r="C31" s="191"/>
      <c r="D31" s="191"/>
      <c r="E31" s="191"/>
      <c r="F31" s="191"/>
      <c r="G31" s="191"/>
      <c r="H31" s="191"/>
      <c r="I31" s="191"/>
      <c r="J31" s="191"/>
      <c r="K31" s="191"/>
      <c r="L31" s="237">
        <f>E31*F31</f>
        <v>0</v>
      </c>
      <c r="M31" s="191"/>
    </row>
    <row r="32" spans="1:13">
      <c r="A32" s="187" t="s">
        <v>125</v>
      </c>
      <c r="B32" s="108"/>
      <c r="C32" s="191"/>
      <c r="D32" s="191"/>
      <c r="E32" s="191"/>
      <c r="F32" s="191"/>
      <c r="G32" s="191"/>
      <c r="H32" s="191"/>
      <c r="I32" s="191"/>
      <c r="K32" s="191"/>
      <c r="L32" s="237">
        <f>E32*F32</f>
        <v>0</v>
      </c>
      <c r="M32" s="191"/>
    </row>
    <row r="33" spans="1:13">
      <c r="A33" s="108" t="s">
        <v>142</v>
      </c>
      <c r="B33" s="108"/>
      <c r="C33" s="199"/>
      <c r="D33" s="199"/>
      <c r="E33" s="199"/>
      <c r="F33" s="199"/>
      <c r="G33" s="199"/>
      <c r="H33" s="209"/>
      <c r="I33" s="241"/>
      <c r="J33" s="241"/>
      <c r="K33" s="241"/>
      <c r="L33" s="238">
        <f>SUM(L27:L32)</f>
        <v>0</v>
      </c>
      <c r="M33" s="242"/>
    </row>
    <row r="34" spans="3:13">
      <c r="C34" s="210"/>
      <c r="D34" s="210"/>
      <c r="E34" s="211"/>
      <c r="F34" s="211"/>
      <c r="G34" s="211"/>
      <c r="H34" s="212"/>
      <c r="I34" s="243"/>
      <c r="J34" s="243"/>
      <c r="K34" s="243"/>
      <c r="L34" s="244"/>
      <c r="M34" s="245"/>
    </row>
    <row r="35" ht="18.75" spans="1:13">
      <c r="A35" s="213" t="s">
        <v>152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46"/>
      <c r="L35" s="238">
        <f>K22+L33</f>
        <v>0</v>
      </c>
      <c r="M35" s="247"/>
    </row>
    <row r="36" spans="1:13">
      <c r="A36" s="215"/>
      <c r="B36" s="216" t="s">
        <v>153</v>
      </c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</row>
    <row r="37" spans="1:13">
      <c r="A37" s="217" t="s">
        <v>1</v>
      </c>
      <c r="B37" s="218" t="s">
        <v>154</v>
      </c>
      <c r="C37" s="218" t="s">
        <v>155</v>
      </c>
      <c r="D37" s="218" t="s">
        <v>156</v>
      </c>
      <c r="E37" s="218"/>
      <c r="F37" s="218" t="s">
        <v>157</v>
      </c>
      <c r="G37" s="218"/>
      <c r="H37" s="218"/>
      <c r="I37" s="218"/>
      <c r="J37" s="218" t="s">
        <v>158</v>
      </c>
      <c r="K37" s="218"/>
      <c r="L37" s="218"/>
      <c r="M37" s="135" t="s">
        <v>5</v>
      </c>
    </row>
    <row r="38" spans="1:13">
      <c r="A38" s="217"/>
      <c r="B38" s="219"/>
      <c r="C38" s="219"/>
      <c r="D38" s="218"/>
      <c r="E38" s="218"/>
      <c r="F38" s="218"/>
      <c r="G38" s="218"/>
      <c r="H38" s="218"/>
      <c r="I38" s="218"/>
      <c r="J38" s="218"/>
      <c r="K38" s="218"/>
      <c r="L38" s="218"/>
      <c r="M38" s="135"/>
    </row>
    <row r="39" spans="1:13">
      <c r="A39" s="220">
        <v>1</v>
      </c>
      <c r="B39" s="221"/>
      <c r="C39" s="143"/>
      <c r="D39" s="222"/>
      <c r="E39" s="222"/>
      <c r="F39" s="223"/>
      <c r="G39" s="223"/>
      <c r="H39" s="223"/>
      <c r="I39" s="223"/>
      <c r="J39" s="223"/>
      <c r="K39" s="223"/>
      <c r="L39" s="223"/>
      <c r="M39" s="135"/>
    </row>
    <row r="40" spans="1:13">
      <c r="A40" s="220">
        <v>2</v>
      </c>
      <c r="B40" s="221"/>
      <c r="C40" s="143"/>
      <c r="D40" s="224"/>
      <c r="E40" s="225"/>
      <c r="F40" s="223"/>
      <c r="G40" s="223"/>
      <c r="H40" s="223"/>
      <c r="I40" s="223"/>
      <c r="J40" s="223"/>
      <c r="K40" s="223"/>
      <c r="L40" s="223"/>
      <c r="M40" s="135"/>
    </row>
    <row r="41" ht="15" customHeight="1" spans="1:13">
      <c r="A41" s="220">
        <v>3</v>
      </c>
      <c r="B41" s="221"/>
      <c r="C41" s="143"/>
      <c r="D41" s="224"/>
      <c r="E41" s="225"/>
      <c r="F41" s="226"/>
      <c r="G41" s="227"/>
      <c r="H41" s="227"/>
      <c r="I41" s="248"/>
      <c r="J41" s="223"/>
      <c r="K41" s="223"/>
      <c r="L41" s="223"/>
      <c r="M41" s="135"/>
    </row>
    <row r="42" ht="15" customHeight="1" spans="1:13">
      <c r="A42" s="220">
        <v>4</v>
      </c>
      <c r="B42" s="221"/>
      <c r="C42" s="143"/>
      <c r="D42" s="228"/>
      <c r="E42" s="229"/>
      <c r="F42" s="226"/>
      <c r="G42" s="227"/>
      <c r="H42" s="227"/>
      <c r="I42" s="248"/>
      <c r="J42" s="223"/>
      <c r="K42" s="223"/>
      <c r="L42" s="223"/>
      <c r="M42" s="135"/>
    </row>
    <row r="43" ht="15" customHeight="1" spans="1:13">
      <c r="A43" s="220">
        <v>5</v>
      </c>
      <c r="B43" s="221"/>
      <c r="C43" s="143"/>
      <c r="D43" s="224"/>
      <c r="E43" s="225"/>
      <c r="F43" s="226"/>
      <c r="G43" s="227"/>
      <c r="H43" s="227"/>
      <c r="I43" s="248"/>
      <c r="J43" s="223"/>
      <c r="K43" s="223"/>
      <c r="L43" s="223"/>
      <c r="M43" s="135"/>
    </row>
    <row r="44" ht="15" customHeight="1" spans="1:13">
      <c r="A44" s="220">
        <v>6</v>
      </c>
      <c r="B44" s="221"/>
      <c r="C44" s="143"/>
      <c r="D44" s="224"/>
      <c r="E44" s="225"/>
      <c r="F44" s="226"/>
      <c r="G44" s="227"/>
      <c r="H44" s="227"/>
      <c r="I44" s="248"/>
      <c r="J44" s="223"/>
      <c r="K44" s="223"/>
      <c r="L44" s="223"/>
      <c r="M44" s="135"/>
    </row>
    <row r="45" spans="1:13">
      <c r="A45" s="220">
        <v>7</v>
      </c>
      <c r="B45" s="187"/>
      <c r="C45" s="191"/>
      <c r="D45" s="224"/>
      <c r="E45" s="225"/>
      <c r="F45" s="226"/>
      <c r="G45" s="227"/>
      <c r="H45" s="227"/>
      <c r="I45" s="248"/>
      <c r="J45" s="223"/>
      <c r="K45" s="223"/>
      <c r="L45" s="223"/>
      <c r="M45" s="135"/>
    </row>
    <row r="46" spans="1:13">
      <c r="A46" s="220"/>
      <c r="B46" s="143"/>
      <c r="C46" s="143"/>
      <c r="D46" s="224"/>
      <c r="E46" s="225"/>
      <c r="F46" s="224"/>
      <c r="G46" s="225"/>
      <c r="H46" s="225"/>
      <c r="I46" s="249"/>
      <c r="J46" s="222"/>
      <c r="K46" s="222"/>
      <c r="L46" s="222"/>
      <c r="M46" s="135"/>
    </row>
    <row r="47" spans="1:13">
      <c r="A47" s="220"/>
      <c r="B47" s="143"/>
      <c r="C47" s="143"/>
      <c r="D47" s="224"/>
      <c r="E47" s="225"/>
      <c r="F47" s="224"/>
      <c r="G47" s="225"/>
      <c r="H47" s="225"/>
      <c r="I47" s="249"/>
      <c r="J47" s="222">
        <f>D47*F47</f>
        <v>0</v>
      </c>
      <c r="K47" s="222"/>
      <c r="L47" s="222"/>
      <c r="M47" s="135"/>
    </row>
    <row r="48" spans="1:13">
      <c r="A48" s="220"/>
      <c r="B48" s="143"/>
      <c r="C48" s="143"/>
      <c r="D48" s="224"/>
      <c r="E48" s="225"/>
      <c r="F48" s="224"/>
      <c r="G48" s="225"/>
      <c r="H48" s="225"/>
      <c r="I48" s="249"/>
      <c r="J48" s="222">
        <f>D48*F48</f>
        <v>0</v>
      </c>
      <c r="K48" s="222"/>
      <c r="L48" s="222"/>
      <c r="M48" s="135"/>
    </row>
    <row r="49" spans="1:13">
      <c r="A49" s="220"/>
      <c r="B49" s="222"/>
      <c r="C49" s="222"/>
      <c r="D49" s="224"/>
      <c r="E49" s="225"/>
      <c r="F49" s="224"/>
      <c r="G49" s="225"/>
      <c r="H49" s="225"/>
      <c r="I49" s="249"/>
      <c r="J49" s="222">
        <f>D49*F49</f>
        <v>0</v>
      </c>
      <c r="K49" s="222"/>
      <c r="L49" s="222"/>
      <c r="M49" s="135"/>
    </row>
    <row r="50" spans="1:13">
      <c r="A50" s="220"/>
      <c r="B50" s="230" t="s">
        <v>126</v>
      </c>
      <c r="C50" s="135"/>
      <c r="D50" s="231"/>
      <c r="E50" s="232"/>
      <c r="F50" s="231"/>
      <c r="G50" s="232"/>
      <c r="H50" s="232"/>
      <c r="I50" s="250"/>
      <c r="J50" s="231">
        <f>SUM(J39:J49)</f>
        <v>0</v>
      </c>
      <c r="K50" s="232"/>
      <c r="L50" s="232"/>
      <c r="M50" s="135"/>
    </row>
    <row r="51" customHeight="1" spans="1:13">
      <c r="A51" s="233" t="s">
        <v>159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</row>
    <row r="52" spans="1:13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</row>
    <row r="53" spans="1:13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</row>
    <row r="54" spans="1:13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</row>
    <row r="55" spans="1:13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</row>
    <row r="56" spans="1:1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</row>
    <row r="57" spans="1:13">
      <c r="A57" s="234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</row>
    <row r="58" ht="35.25" customHeight="1" spans="1:13">
      <c r="A58" s="234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</row>
    <row r="59" spans="2:2">
      <c r="B59" s="184" t="s">
        <v>160</v>
      </c>
    </row>
  </sheetData>
  <mergeCells count="74">
    <mergeCell ref="A1:M1"/>
    <mergeCell ref="A2:M2"/>
    <mergeCell ref="A3:M3"/>
    <mergeCell ref="A4:M4"/>
    <mergeCell ref="B5:D5"/>
    <mergeCell ref="H5:J5"/>
    <mergeCell ref="L7:M7"/>
    <mergeCell ref="L8:M8"/>
    <mergeCell ref="L12:M12"/>
    <mergeCell ref="L17:M17"/>
    <mergeCell ref="L19:M19"/>
    <mergeCell ref="L21:M21"/>
    <mergeCell ref="L22:M22"/>
    <mergeCell ref="C24:M24"/>
    <mergeCell ref="B25:D25"/>
    <mergeCell ref="H25:K25"/>
    <mergeCell ref="A35:K35"/>
    <mergeCell ref="B36:M36"/>
    <mergeCell ref="D39:E39"/>
    <mergeCell ref="F39:I39"/>
    <mergeCell ref="J39:L39"/>
    <mergeCell ref="D40:E40"/>
    <mergeCell ref="F40:I40"/>
    <mergeCell ref="J40:L40"/>
    <mergeCell ref="D41:E41"/>
    <mergeCell ref="F41:I41"/>
    <mergeCell ref="J41:L41"/>
    <mergeCell ref="D42:E42"/>
    <mergeCell ref="F42:I42"/>
    <mergeCell ref="J42:L42"/>
    <mergeCell ref="D43:E43"/>
    <mergeCell ref="F43:I43"/>
    <mergeCell ref="J43:L43"/>
    <mergeCell ref="D44:E44"/>
    <mergeCell ref="F44:I44"/>
    <mergeCell ref="J44:L44"/>
    <mergeCell ref="D45:E45"/>
    <mergeCell ref="F45:I45"/>
    <mergeCell ref="J45:L45"/>
    <mergeCell ref="D46:E46"/>
    <mergeCell ref="F46:I46"/>
    <mergeCell ref="J46:L46"/>
    <mergeCell ref="D47:E47"/>
    <mergeCell ref="F47:I47"/>
    <mergeCell ref="J47:L47"/>
    <mergeCell ref="D48:E48"/>
    <mergeCell ref="F48:I48"/>
    <mergeCell ref="J48:L48"/>
    <mergeCell ref="D49:E49"/>
    <mergeCell ref="F49:I49"/>
    <mergeCell ref="J49:L49"/>
    <mergeCell ref="D50:E50"/>
    <mergeCell ref="F50:I50"/>
    <mergeCell ref="J50:L50"/>
    <mergeCell ref="A5:A6"/>
    <mergeCell ref="A25:A26"/>
    <mergeCell ref="A37:A38"/>
    <mergeCell ref="B37:B38"/>
    <mergeCell ref="C37:C38"/>
    <mergeCell ref="E5:E6"/>
    <mergeCell ref="E25:E26"/>
    <mergeCell ref="F5:F6"/>
    <mergeCell ref="F25:F26"/>
    <mergeCell ref="G5:G6"/>
    <mergeCell ref="G25:G26"/>
    <mergeCell ref="K5:K6"/>
    <mergeCell ref="L25:L26"/>
    <mergeCell ref="M25:M26"/>
    <mergeCell ref="M37:M38"/>
    <mergeCell ref="D37:E38"/>
    <mergeCell ref="F37:I38"/>
    <mergeCell ref="J37:L38"/>
    <mergeCell ref="A51:M58"/>
    <mergeCell ref="L5:M6"/>
  </mergeCells>
  <printOptions horizontalCentered="1"/>
  <pageMargins left="0.31496062992126" right="0.31496062992126" top="0.748031496062992" bottom="0.748031496062992" header="0.31496062992126" footer="0.31496062992126"/>
  <pageSetup paperSize="9" scale="88" orientation="landscape" horizontalDpi="300" verticalDpi="300"/>
  <headerFooter/>
  <customProperties>
    <customPr name="BudgetSheetCodeName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6"/>
  <sheetViews>
    <sheetView showGridLines="0" showZeros="0" zoomScale="110" zoomScaleNormal="110" workbookViewId="0">
      <pane xSplit="18" ySplit="6" topLeftCell="S7" activePane="bottomRight" state="frozen"/>
      <selection/>
      <selection pane="topRight"/>
      <selection pane="bottomLeft"/>
      <selection pane="bottomRight" activeCell="M18" sqref="M18"/>
    </sheetView>
  </sheetViews>
  <sheetFormatPr defaultColWidth="9" defaultRowHeight="13.5"/>
  <cols>
    <col min="1" max="1" width="6.09166666666667" style="123" customWidth="1"/>
    <col min="2" max="2" width="12.0416666666667" style="123" customWidth="1"/>
    <col min="3" max="3" width="11.9166666666667" style="123" customWidth="1"/>
    <col min="4" max="4" width="10.3333333333333" style="123" customWidth="1"/>
    <col min="5" max="5" width="7.15833333333333" style="123" customWidth="1"/>
    <col min="6" max="6" width="5.225" style="123" customWidth="1"/>
    <col min="7" max="7" width="4.875" style="123" customWidth="1"/>
    <col min="8" max="8" width="8" style="123" customWidth="1"/>
    <col min="9" max="9" width="4.90833333333333" style="123" customWidth="1"/>
    <col min="10" max="10" width="8.29166666666667" style="123" customWidth="1"/>
    <col min="11" max="11" width="13.975" style="123" customWidth="1"/>
    <col min="12" max="12" width="9.54166666666667" style="124" customWidth="1"/>
    <col min="13" max="13" width="8" style="123" customWidth="1"/>
    <col min="14" max="14" width="8.36666666666667" style="123" customWidth="1"/>
    <col min="15" max="15" width="14.8833333333333" style="123" customWidth="1"/>
    <col min="16" max="16" width="8.175" style="124" customWidth="1"/>
    <col min="17" max="17" width="6.7" style="123" customWidth="1"/>
    <col min="18" max="19" width="7.49166666666667" style="123" customWidth="1"/>
    <col min="20" max="16384" width="9" style="123"/>
  </cols>
  <sheetData>
    <row r="1" ht="23.25" customHeight="1" spans="1:18">
      <c r="A1" s="125" t="s">
        <v>161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="120" customFormat="1" ht="21" customHeight="1" spans="1:19">
      <c r="A2" s="127" t="s">
        <v>162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="120" customFormat="1" ht="21" customHeight="1" spans="1:19">
      <c r="A3" s="127" t="s">
        <v>163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="120" customFormat="1" ht="21" customHeight="1" spans="1:19">
      <c r="A4" s="127" t="s">
        <v>164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="121" customFormat="1" ht="18.75" customHeight="1" spans="1:19">
      <c r="A5" s="128" t="s">
        <v>1</v>
      </c>
      <c r="B5" s="129" t="s">
        <v>154</v>
      </c>
      <c r="C5" s="130" t="s">
        <v>155</v>
      </c>
      <c r="D5" s="129" t="s">
        <v>165</v>
      </c>
      <c r="E5" s="131" t="s">
        <v>166</v>
      </c>
      <c r="F5" s="129" t="s">
        <v>167</v>
      </c>
      <c r="G5" s="129" t="s">
        <v>168</v>
      </c>
      <c r="H5" s="129" t="s">
        <v>169</v>
      </c>
      <c r="I5" s="116" t="s">
        <v>170</v>
      </c>
      <c r="J5" s="116"/>
      <c r="K5" s="116"/>
      <c r="L5" s="116" t="s">
        <v>171</v>
      </c>
      <c r="M5" s="116"/>
      <c r="N5" s="116"/>
      <c r="O5" s="116"/>
      <c r="P5" s="116" t="s">
        <v>172</v>
      </c>
      <c r="Q5" s="116"/>
      <c r="R5" s="116"/>
      <c r="S5" s="134" t="s">
        <v>5</v>
      </c>
    </row>
    <row r="6" s="121" customFormat="1" ht="54.75" customHeight="1" spans="1:19">
      <c r="A6" s="128"/>
      <c r="B6" s="129"/>
      <c r="C6" s="132"/>
      <c r="D6" s="129"/>
      <c r="E6" s="133"/>
      <c r="F6" s="129"/>
      <c r="G6" s="129"/>
      <c r="H6" s="129"/>
      <c r="I6" s="116" t="s">
        <v>173</v>
      </c>
      <c r="J6" s="116" t="s">
        <v>174</v>
      </c>
      <c r="K6" s="116" t="s">
        <v>175</v>
      </c>
      <c r="L6" s="116" t="s">
        <v>176</v>
      </c>
      <c r="M6" s="116" t="s">
        <v>177</v>
      </c>
      <c r="N6" s="164" t="s">
        <v>178</v>
      </c>
      <c r="O6" s="116" t="s">
        <v>179</v>
      </c>
      <c r="P6" s="116" t="s">
        <v>180</v>
      </c>
      <c r="Q6" s="116" t="s">
        <v>181</v>
      </c>
      <c r="R6" s="116" t="s">
        <v>182</v>
      </c>
      <c r="S6" s="134"/>
    </row>
    <row r="7" s="121" customFormat="1" ht="17" customHeight="1" spans="1:19">
      <c r="A7" s="134">
        <v>41</v>
      </c>
      <c r="B7" s="135"/>
      <c r="C7" s="135"/>
      <c r="D7" s="136"/>
      <c r="E7" s="137"/>
      <c r="F7" s="138"/>
      <c r="G7" s="139"/>
      <c r="H7" s="140"/>
      <c r="I7" s="165"/>
      <c r="J7" s="116"/>
      <c r="K7" s="166">
        <f>H7/60*I7*J7</f>
        <v>0</v>
      </c>
      <c r="L7" s="167"/>
      <c r="M7" s="168"/>
      <c r="N7" s="164"/>
      <c r="O7" s="169"/>
      <c r="P7" s="170"/>
      <c r="Q7" s="116"/>
      <c r="R7" s="181"/>
      <c r="S7" s="182"/>
    </row>
    <row r="8" s="121" customFormat="1" ht="12" spans="1:19">
      <c r="A8" s="134">
        <v>42</v>
      </c>
      <c r="B8" s="135"/>
      <c r="C8" s="135"/>
      <c r="D8" s="141"/>
      <c r="E8" s="137"/>
      <c r="F8" s="142"/>
      <c r="G8" s="135"/>
      <c r="H8" s="140"/>
      <c r="I8" s="165"/>
      <c r="J8" s="116"/>
      <c r="K8" s="166">
        <f t="shared" ref="K7:K10" si="0">H8/60*I8*J8</f>
        <v>0</v>
      </c>
      <c r="L8" s="167"/>
      <c r="M8" s="171"/>
      <c r="N8" s="164"/>
      <c r="O8" s="169"/>
      <c r="P8" s="170"/>
      <c r="Q8" s="116"/>
      <c r="R8" s="181"/>
      <c r="S8" s="182"/>
    </row>
    <row r="9" s="121" customFormat="1" ht="12" spans="1:19">
      <c r="A9" s="134">
        <v>43</v>
      </c>
      <c r="B9" s="135"/>
      <c r="C9" s="135"/>
      <c r="D9" s="141"/>
      <c r="E9" s="137"/>
      <c r="F9" s="142"/>
      <c r="G9" s="135"/>
      <c r="H9" s="140"/>
      <c r="I9" s="165"/>
      <c r="J9" s="116"/>
      <c r="K9" s="166"/>
      <c r="L9" s="167"/>
      <c r="M9" s="171"/>
      <c r="N9" s="164"/>
      <c r="O9" s="169"/>
      <c r="P9" s="170"/>
      <c r="Q9" s="116"/>
      <c r="R9" s="181"/>
      <c r="S9" s="182"/>
    </row>
    <row r="10" s="121" customFormat="1" ht="12" spans="1:19">
      <c r="A10" s="134">
        <v>44</v>
      </c>
      <c r="B10" s="135"/>
      <c r="C10" s="135"/>
      <c r="D10" s="141"/>
      <c r="E10" s="137"/>
      <c r="F10" s="142"/>
      <c r="G10" s="135"/>
      <c r="H10" s="140"/>
      <c r="I10" s="165"/>
      <c r="J10" s="116"/>
      <c r="K10" s="166">
        <f t="shared" si="0"/>
        <v>0</v>
      </c>
      <c r="L10" s="167"/>
      <c r="M10" s="171"/>
      <c r="N10" s="164"/>
      <c r="O10" s="169"/>
      <c r="P10" s="170"/>
      <c r="Q10" s="116"/>
      <c r="R10" s="181"/>
      <c r="S10" s="182"/>
    </row>
    <row r="11" s="121" customFormat="1" ht="12" spans="1:19">
      <c r="A11" s="134">
        <v>45</v>
      </c>
      <c r="B11" s="135"/>
      <c r="C11" s="135"/>
      <c r="D11" s="136"/>
      <c r="E11" s="137"/>
      <c r="F11" s="136"/>
      <c r="G11" s="139"/>
      <c r="H11" s="140"/>
      <c r="I11" s="165"/>
      <c r="J11" s="116"/>
      <c r="K11" s="166"/>
      <c r="L11" s="167"/>
      <c r="M11" s="171"/>
      <c r="N11" s="164"/>
      <c r="O11" s="169"/>
      <c r="P11" s="170"/>
      <c r="Q11" s="116"/>
      <c r="R11" s="181"/>
      <c r="S11" s="182"/>
    </row>
    <row r="12" s="121" customFormat="1" ht="12" spans="1:19">
      <c r="A12" s="134">
        <v>46</v>
      </c>
      <c r="B12" s="135"/>
      <c r="C12" s="135"/>
      <c r="D12" s="136"/>
      <c r="E12" s="137"/>
      <c r="F12" s="136"/>
      <c r="G12" s="139"/>
      <c r="H12" s="140"/>
      <c r="I12" s="165"/>
      <c r="J12" s="116"/>
      <c r="K12" s="166"/>
      <c r="L12" s="167"/>
      <c r="M12" s="171"/>
      <c r="N12" s="164"/>
      <c r="O12" s="169"/>
      <c r="P12" s="170"/>
      <c r="Q12" s="116"/>
      <c r="R12" s="181"/>
      <c r="S12" s="182"/>
    </row>
    <row r="13" s="121" customFormat="1" ht="12" spans="1:19">
      <c r="A13" s="134">
        <v>47</v>
      </c>
      <c r="B13" s="135"/>
      <c r="C13" s="135"/>
      <c r="D13" s="136"/>
      <c r="E13" s="137"/>
      <c r="F13" s="136"/>
      <c r="G13" s="139"/>
      <c r="H13" s="140"/>
      <c r="I13" s="165"/>
      <c r="J13" s="116"/>
      <c r="K13" s="166"/>
      <c r="L13" s="167"/>
      <c r="M13" s="171"/>
      <c r="N13" s="164"/>
      <c r="O13" s="169"/>
      <c r="P13" s="170"/>
      <c r="Q13" s="116"/>
      <c r="R13" s="181"/>
      <c r="S13" s="182"/>
    </row>
    <row r="14" s="121" customFormat="1" ht="16.25" customHeight="1" spans="1:19">
      <c r="A14" s="134">
        <v>1</v>
      </c>
      <c r="B14" s="143"/>
      <c r="C14" s="144"/>
      <c r="D14" s="141"/>
      <c r="E14" s="145"/>
      <c r="F14" s="136"/>
      <c r="G14" s="135"/>
      <c r="H14" s="140"/>
      <c r="I14" s="165"/>
      <c r="J14" s="116"/>
      <c r="K14" s="166"/>
      <c r="L14" s="167"/>
      <c r="M14" s="171"/>
      <c r="N14" s="164"/>
      <c r="O14" s="169"/>
      <c r="P14" s="170"/>
      <c r="Q14" s="116"/>
      <c r="R14" s="181"/>
      <c r="S14" s="146"/>
    </row>
    <row r="15" s="121" customFormat="1" ht="15" customHeight="1" spans="1:19">
      <c r="A15" s="134">
        <v>2</v>
      </c>
      <c r="B15" s="135"/>
      <c r="C15" s="135"/>
      <c r="D15" s="136"/>
      <c r="E15" s="145"/>
      <c r="F15" s="136"/>
      <c r="G15" s="135"/>
      <c r="H15" s="140"/>
      <c r="I15" s="165"/>
      <c r="J15" s="116"/>
      <c r="K15" s="166"/>
      <c r="L15" s="167"/>
      <c r="M15" s="171"/>
      <c r="N15" s="164"/>
      <c r="O15" s="169"/>
      <c r="P15" s="170"/>
      <c r="Q15" s="116"/>
      <c r="R15" s="181"/>
      <c r="S15" s="146"/>
    </row>
    <row r="16" s="121" customFormat="1" ht="15" customHeight="1" spans="1:19">
      <c r="A16" s="134">
        <v>3</v>
      </c>
      <c r="B16" s="135"/>
      <c r="C16" s="135"/>
      <c r="D16" s="141"/>
      <c r="E16" s="141"/>
      <c r="F16" s="136"/>
      <c r="G16" s="135"/>
      <c r="H16" s="140"/>
      <c r="I16" s="165"/>
      <c r="J16" s="116"/>
      <c r="K16" s="166"/>
      <c r="L16" s="167"/>
      <c r="M16" s="171"/>
      <c r="N16" s="164"/>
      <c r="O16" s="169"/>
      <c r="P16" s="170"/>
      <c r="Q16" s="116"/>
      <c r="R16" s="181"/>
      <c r="S16" s="146"/>
    </row>
    <row r="17" s="121" customFormat="1" ht="15" customHeight="1" spans="1:19">
      <c r="A17" s="134">
        <v>4</v>
      </c>
      <c r="B17" s="135"/>
      <c r="C17" s="135"/>
      <c r="D17" s="136"/>
      <c r="E17" s="136"/>
      <c r="F17" s="136"/>
      <c r="G17" s="135"/>
      <c r="H17" s="140"/>
      <c r="I17" s="165"/>
      <c r="J17" s="116"/>
      <c r="K17" s="166"/>
      <c r="L17" s="167"/>
      <c r="M17" s="171"/>
      <c r="N17" s="164"/>
      <c r="O17" s="169"/>
      <c r="P17" s="170"/>
      <c r="Q17" s="116"/>
      <c r="R17" s="181"/>
      <c r="S17" s="146"/>
    </row>
    <row r="18" s="121" customFormat="1" ht="15" customHeight="1" spans="1:19">
      <c r="A18" s="134">
        <v>5</v>
      </c>
      <c r="B18" s="135"/>
      <c r="C18" s="135"/>
      <c r="D18" s="136"/>
      <c r="E18" s="136"/>
      <c r="F18" s="142"/>
      <c r="G18" s="135"/>
      <c r="H18" s="140"/>
      <c r="I18" s="165"/>
      <c r="J18" s="116"/>
      <c r="K18" s="166"/>
      <c r="L18" s="167"/>
      <c r="M18" s="171"/>
      <c r="O18" s="169"/>
      <c r="P18" s="170"/>
      <c r="Q18" s="116"/>
      <c r="R18" s="181"/>
      <c r="S18" s="146"/>
    </row>
    <row r="19" s="121" customFormat="1" ht="15" customHeight="1" spans="1:19">
      <c r="A19" s="134">
        <v>6</v>
      </c>
      <c r="B19" s="135"/>
      <c r="C19" s="135"/>
      <c r="D19" s="136"/>
      <c r="E19" s="136"/>
      <c r="F19" s="142"/>
      <c r="G19" s="135"/>
      <c r="H19" s="140"/>
      <c r="I19" s="165"/>
      <c r="J19" s="116"/>
      <c r="K19" s="166"/>
      <c r="L19" s="167"/>
      <c r="M19" s="171"/>
      <c r="N19" s="172"/>
      <c r="O19" s="169"/>
      <c r="P19" s="170"/>
      <c r="Q19" s="116"/>
      <c r="R19" s="181"/>
      <c r="S19" s="146"/>
    </row>
    <row r="20" s="121" customFormat="1" ht="15" customHeight="1" spans="1:19">
      <c r="A20" s="134">
        <v>7</v>
      </c>
      <c r="B20" s="135"/>
      <c r="C20" s="135"/>
      <c r="D20" s="136"/>
      <c r="E20" s="136"/>
      <c r="F20" s="136"/>
      <c r="G20" s="135"/>
      <c r="H20" s="140"/>
      <c r="I20" s="165"/>
      <c r="J20" s="116"/>
      <c r="K20" s="166"/>
      <c r="L20" s="167"/>
      <c r="M20" s="171"/>
      <c r="N20" s="164"/>
      <c r="O20" s="169"/>
      <c r="P20" s="170"/>
      <c r="Q20" s="116"/>
      <c r="R20" s="181"/>
      <c r="S20" s="146"/>
    </row>
    <row r="21" s="121" customFormat="1" ht="15" customHeight="1" spans="1:19">
      <c r="A21" s="134">
        <v>8</v>
      </c>
      <c r="B21" s="135"/>
      <c r="C21" s="135"/>
      <c r="D21" s="136"/>
      <c r="E21" s="136"/>
      <c r="F21" s="136"/>
      <c r="G21" s="135"/>
      <c r="H21" s="146"/>
      <c r="I21" s="165"/>
      <c r="J21" s="116"/>
      <c r="K21" s="166"/>
      <c r="L21" s="167"/>
      <c r="M21" s="171"/>
      <c r="N21" s="164"/>
      <c r="O21" s="169"/>
      <c r="P21" s="170"/>
      <c r="Q21" s="116"/>
      <c r="R21" s="181"/>
      <c r="S21" s="146"/>
    </row>
    <row r="22" s="121" customFormat="1" spans="1:19">
      <c r="A22" s="134">
        <v>9</v>
      </c>
      <c r="B22" s="143"/>
      <c r="C22" s="144"/>
      <c r="D22" s="141"/>
      <c r="E22" s="141"/>
      <c r="F22" s="136"/>
      <c r="G22" s="135"/>
      <c r="H22" s="146"/>
      <c r="I22" s="165"/>
      <c r="J22" s="116"/>
      <c r="K22" s="166"/>
      <c r="L22" s="167"/>
      <c r="M22" s="171"/>
      <c r="N22" s="164"/>
      <c r="O22" s="169"/>
      <c r="P22" s="116"/>
      <c r="Q22" s="116"/>
      <c r="R22" s="181"/>
      <c r="S22" s="182"/>
    </row>
    <row r="23" s="121" customFormat="1" ht="12" spans="1:19">
      <c r="A23" s="134">
        <v>10</v>
      </c>
      <c r="B23" s="135"/>
      <c r="C23" s="135"/>
      <c r="D23" s="136"/>
      <c r="E23" s="136"/>
      <c r="F23" s="136"/>
      <c r="G23" s="135"/>
      <c r="H23" s="146"/>
      <c r="I23" s="165"/>
      <c r="J23" s="116"/>
      <c r="K23" s="166"/>
      <c r="L23" s="167"/>
      <c r="M23" s="171"/>
      <c r="N23" s="164"/>
      <c r="O23" s="169"/>
      <c r="P23" s="170"/>
      <c r="Q23" s="116"/>
      <c r="R23" s="181"/>
      <c r="S23" s="182"/>
    </row>
    <row r="24" s="121" customFormat="1" ht="12" spans="1:19">
      <c r="A24" s="134">
        <v>11</v>
      </c>
      <c r="B24" s="135"/>
      <c r="C24" s="135"/>
      <c r="D24" s="141"/>
      <c r="E24" s="141"/>
      <c r="F24" s="136"/>
      <c r="G24" s="135"/>
      <c r="H24" s="146"/>
      <c r="I24" s="165"/>
      <c r="J24" s="116"/>
      <c r="K24" s="166"/>
      <c r="L24" s="167"/>
      <c r="M24" s="171"/>
      <c r="N24" s="164"/>
      <c r="O24" s="169"/>
      <c r="P24" s="170"/>
      <c r="Q24" s="116"/>
      <c r="R24" s="181"/>
      <c r="S24" s="182"/>
    </row>
    <row r="25" s="121" customFormat="1" ht="12" spans="1:19">
      <c r="A25" s="134">
        <v>12</v>
      </c>
      <c r="B25" s="135"/>
      <c r="C25" s="135"/>
      <c r="D25" s="136"/>
      <c r="E25" s="136"/>
      <c r="F25" s="136"/>
      <c r="G25" s="135"/>
      <c r="H25" s="146"/>
      <c r="I25" s="165"/>
      <c r="J25" s="116"/>
      <c r="K25" s="166"/>
      <c r="L25" s="167"/>
      <c r="M25" s="171"/>
      <c r="N25" s="164"/>
      <c r="O25" s="169"/>
      <c r="P25" s="170"/>
      <c r="Q25" s="116"/>
      <c r="R25" s="181"/>
      <c r="S25" s="182"/>
    </row>
    <row r="26" s="121" customFormat="1" ht="12" spans="1:19">
      <c r="A26" s="134">
        <v>13</v>
      </c>
      <c r="B26" s="135"/>
      <c r="C26" s="135"/>
      <c r="D26" s="136"/>
      <c r="E26" s="136"/>
      <c r="F26" s="142"/>
      <c r="G26" s="135"/>
      <c r="H26" s="146"/>
      <c r="I26" s="165"/>
      <c r="J26" s="116"/>
      <c r="K26" s="166"/>
      <c r="L26" s="167"/>
      <c r="M26" s="171"/>
      <c r="N26" s="164"/>
      <c r="O26" s="169"/>
      <c r="P26" s="170"/>
      <c r="Q26" s="116"/>
      <c r="R26" s="181"/>
      <c r="S26" s="182"/>
    </row>
    <row r="27" s="121" customFormat="1" ht="12" spans="1:19">
      <c r="A27" s="134">
        <v>14</v>
      </c>
      <c r="B27" s="135"/>
      <c r="C27" s="135"/>
      <c r="D27" s="136"/>
      <c r="E27" s="136"/>
      <c r="F27" s="142"/>
      <c r="G27" s="135"/>
      <c r="H27" s="146"/>
      <c r="I27" s="165"/>
      <c r="J27" s="116"/>
      <c r="K27" s="166"/>
      <c r="L27" s="167"/>
      <c r="M27" s="171"/>
      <c r="N27" s="164"/>
      <c r="O27" s="169"/>
      <c r="P27" s="170"/>
      <c r="Q27" s="116"/>
      <c r="R27" s="181"/>
      <c r="S27" s="182"/>
    </row>
    <row r="28" s="121" customFormat="1" ht="12" spans="1:19">
      <c r="A28" s="134">
        <v>15</v>
      </c>
      <c r="B28" s="135"/>
      <c r="C28" s="135"/>
      <c r="D28" s="136"/>
      <c r="E28" s="136"/>
      <c r="F28" s="136"/>
      <c r="G28" s="135"/>
      <c r="H28" s="146"/>
      <c r="I28" s="165"/>
      <c r="J28" s="116"/>
      <c r="K28" s="166"/>
      <c r="L28" s="167"/>
      <c r="M28" s="171"/>
      <c r="N28" s="164"/>
      <c r="O28" s="169"/>
      <c r="P28" s="170"/>
      <c r="Q28" s="116"/>
      <c r="R28" s="181"/>
      <c r="S28" s="182"/>
    </row>
    <row r="29" s="121" customFormat="1" ht="12" spans="1:19">
      <c r="A29" s="134">
        <v>16</v>
      </c>
      <c r="B29" s="135"/>
      <c r="C29" s="135"/>
      <c r="D29" s="136"/>
      <c r="E29" s="136"/>
      <c r="F29" s="136"/>
      <c r="G29" s="135"/>
      <c r="H29" s="146"/>
      <c r="I29" s="165"/>
      <c r="J29" s="116"/>
      <c r="K29" s="166"/>
      <c r="L29" s="167"/>
      <c r="M29" s="171"/>
      <c r="N29" s="164"/>
      <c r="O29" s="169"/>
      <c r="P29" s="170"/>
      <c r="Q29" s="116"/>
      <c r="R29" s="181"/>
      <c r="S29" s="182"/>
    </row>
    <row r="30" s="121" customFormat="1" ht="17.25" customHeight="1" spans="1:19">
      <c r="A30" s="134">
        <v>17</v>
      </c>
      <c r="B30" s="143"/>
      <c r="C30" s="144"/>
      <c r="D30" s="141"/>
      <c r="E30" s="145"/>
      <c r="F30" s="136"/>
      <c r="G30" s="135"/>
      <c r="H30" s="146"/>
      <c r="I30" s="165"/>
      <c r="J30" s="116"/>
      <c r="K30" s="166"/>
      <c r="L30" s="167"/>
      <c r="M30" s="171"/>
      <c r="N30" s="164"/>
      <c r="O30" s="169"/>
      <c r="P30" s="116"/>
      <c r="Q30" s="116"/>
      <c r="R30" s="181"/>
      <c r="S30" s="182"/>
    </row>
    <row r="31" s="121" customFormat="1" ht="12" spans="1:19">
      <c r="A31" s="134">
        <v>18</v>
      </c>
      <c r="B31" s="135"/>
      <c r="C31" s="135"/>
      <c r="D31" s="136"/>
      <c r="E31" s="136"/>
      <c r="F31" s="136"/>
      <c r="G31" s="135"/>
      <c r="H31" s="146"/>
      <c r="I31" s="165"/>
      <c r="J31" s="116"/>
      <c r="K31" s="166"/>
      <c r="L31" s="167"/>
      <c r="M31" s="171"/>
      <c r="N31" s="164"/>
      <c r="O31" s="169"/>
      <c r="P31" s="170"/>
      <c r="Q31" s="116"/>
      <c r="R31" s="181"/>
      <c r="S31" s="182"/>
    </row>
    <row r="32" s="121" customFormat="1" ht="12" spans="1:19">
      <c r="A32" s="134">
        <v>19</v>
      </c>
      <c r="B32" s="135"/>
      <c r="C32" s="135"/>
      <c r="D32" s="141"/>
      <c r="E32" s="141"/>
      <c r="F32" s="136"/>
      <c r="G32" s="135"/>
      <c r="H32" s="146"/>
      <c r="I32" s="165"/>
      <c r="J32" s="116"/>
      <c r="K32" s="166"/>
      <c r="L32" s="167"/>
      <c r="M32" s="171"/>
      <c r="N32" s="164"/>
      <c r="O32" s="169"/>
      <c r="P32" s="170"/>
      <c r="Q32" s="116"/>
      <c r="R32" s="181"/>
      <c r="S32" s="182"/>
    </row>
    <row r="33" s="121" customFormat="1" ht="12" spans="1:19">
      <c r="A33" s="134">
        <v>20</v>
      </c>
      <c r="B33" s="135"/>
      <c r="C33" s="135"/>
      <c r="D33" s="136"/>
      <c r="E33" s="136"/>
      <c r="F33" s="142"/>
      <c r="G33" s="135"/>
      <c r="H33" s="146"/>
      <c r="I33" s="165"/>
      <c r="J33" s="116"/>
      <c r="K33" s="166"/>
      <c r="L33" s="167"/>
      <c r="M33" s="171"/>
      <c r="N33" s="164"/>
      <c r="O33" s="169"/>
      <c r="P33" s="170"/>
      <c r="Q33" s="116"/>
      <c r="R33" s="181"/>
      <c r="S33" s="182"/>
    </row>
    <row r="34" s="121" customFormat="1" ht="12" spans="1:19">
      <c r="A34" s="134">
        <v>21</v>
      </c>
      <c r="B34" s="135"/>
      <c r="C34" s="135"/>
      <c r="D34" s="136"/>
      <c r="E34" s="136"/>
      <c r="F34" s="136"/>
      <c r="G34" s="135"/>
      <c r="H34" s="146"/>
      <c r="I34" s="165"/>
      <c r="J34" s="116"/>
      <c r="K34" s="166"/>
      <c r="L34" s="167"/>
      <c r="M34" s="171"/>
      <c r="N34" s="164"/>
      <c r="O34" s="169"/>
      <c r="P34" s="170"/>
      <c r="Q34" s="116"/>
      <c r="R34" s="181"/>
      <c r="S34" s="182"/>
    </row>
    <row r="35" s="121" customFormat="1" ht="12" spans="1:19">
      <c r="A35" s="134">
        <v>22</v>
      </c>
      <c r="B35" s="135"/>
      <c r="C35" s="135"/>
      <c r="D35" s="136"/>
      <c r="E35" s="136"/>
      <c r="F35" s="136"/>
      <c r="G35" s="135"/>
      <c r="H35" s="146"/>
      <c r="I35" s="173"/>
      <c r="J35" s="116"/>
      <c r="K35" s="166"/>
      <c r="L35" s="167"/>
      <c r="M35" s="171"/>
      <c r="N35" s="164"/>
      <c r="O35" s="169"/>
      <c r="P35" s="170"/>
      <c r="Q35" s="116"/>
      <c r="R35" s="181"/>
      <c r="S35" s="182"/>
    </row>
    <row r="36" s="121" customFormat="1" ht="12.75" spans="1:19">
      <c r="A36" s="134">
        <v>23</v>
      </c>
      <c r="B36" s="147"/>
      <c r="C36" s="148"/>
      <c r="D36" s="141"/>
      <c r="E36" s="141"/>
      <c r="F36" s="136"/>
      <c r="G36" s="135"/>
      <c r="H36" s="146"/>
      <c r="I36" s="165"/>
      <c r="J36" s="116"/>
      <c r="K36" s="166"/>
      <c r="L36" s="167"/>
      <c r="M36" s="171"/>
      <c r="N36" s="164"/>
      <c r="O36" s="169"/>
      <c r="P36" s="170"/>
      <c r="Q36" s="116"/>
      <c r="R36" s="181"/>
      <c r="S36" s="182"/>
    </row>
    <row r="37" s="121" customFormat="1" ht="12" spans="1:19">
      <c r="A37" s="134">
        <v>24</v>
      </c>
      <c r="B37" s="135"/>
      <c r="C37" s="135"/>
      <c r="D37" s="141"/>
      <c r="E37" s="141"/>
      <c r="F37" s="136"/>
      <c r="G37" s="135"/>
      <c r="H37" s="146"/>
      <c r="I37" s="165"/>
      <c r="J37" s="116"/>
      <c r="K37" s="166"/>
      <c r="L37" s="167"/>
      <c r="M37" s="171"/>
      <c r="N37" s="164"/>
      <c r="O37" s="169"/>
      <c r="P37" s="170"/>
      <c r="Q37" s="116"/>
      <c r="R37" s="181"/>
      <c r="S37" s="182"/>
    </row>
    <row r="38" s="121" customFormat="1" ht="12" spans="1:19">
      <c r="A38" s="134">
        <v>25</v>
      </c>
      <c r="B38" s="135"/>
      <c r="C38" s="135"/>
      <c r="D38" s="136"/>
      <c r="E38" s="136"/>
      <c r="F38" s="136"/>
      <c r="G38" s="135"/>
      <c r="H38" s="146"/>
      <c r="I38" s="165"/>
      <c r="J38" s="116"/>
      <c r="K38" s="166"/>
      <c r="L38" s="167"/>
      <c r="M38" s="171"/>
      <c r="N38" s="164"/>
      <c r="O38" s="169"/>
      <c r="P38" s="116"/>
      <c r="Q38" s="116"/>
      <c r="R38" s="181"/>
      <c r="S38" s="182"/>
    </row>
    <row r="39" s="121" customFormat="1" ht="12" spans="1:19">
      <c r="A39" s="134">
        <v>26</v>
      </c>
      <c r="B39" s="135"/>
      <c r="C39" s="135"/>
      <c r="D39" s="141"/>
      <c r="E39" s="141"/>
      <c r="F39" s="136"/>
      <c r="G39" s="135"/>
      <c r="H39" s="146"/>
      <c r="I39" s="165"/>
      <c r="J39" s="116"/>
      <c r="K39" s="166"/>
      <c r="L39" s="167"/>
      <c r="M39" s="171"/>
      <c r="N39" s="164"/>
      <c r="O39" s="169"/>
      <c r="P39" s="170"/>
      <c r="Q39" s="116"/>
      <c r="R39" s="181"/>
      <c r="S39" s="182"/>
    </row>
    <row r="40" s="121" customFormat="1" ht="12" spans="1:19">
      <c r="A40" s="134">
        <v>27</v>
      </c>
      <c r="B40" s="135"/>
      <c r="C40" s="135"/>
      <c r="D40" s="136"/>
      <c r="E40" s="136"/>
      <c r="F40" s="142"/>
      <c r="G40" s="135"/>
      <c r="H40" s="146"/>
      <c r="I40" s="165"/>
      <c r="J40" s="116"/>
      <c r="K40" s="166"/>
      <c r="L40" s="167"/>
      <c r="M40" s="171"/>
      <c r="N40" s="164"/>
      <c r="O40" s="169"/>
      <c r="P40" s="170"/>
      <c r="Q40" s="116"/>
      <c r="R40" s="181"/>
      <c r="S40" s="182"/>
    </row>
    <row r="41" s="121" customFormat="1" ht="12" spans="1:19">
      <c r="A41" s="134">
        <v>28</v>
      </c>
      <c r="B41" s="135"/>
      <c r="C41" s="135"/>
      <c r="D41" s="136"/>
      <c r="E41" s="136"/>
      <c r="F41" s="136"/>
      <c r="G41" s="135"/>
      <c r="H41" s="146"/>
      <c r="I41" s="173"/>
      <c r="J41" s="116"/>
      <c r="K41" s="166"/>
      <c r="L41" s="167"/>
      <c r="M41" s="171"/>
      <c r="N41" s="164"/>
      <c r="O41" s="169"/>
      <c r="P41" s="170"/>
      <c r="Q41" s="116"/>
      <c r="R41" s="181"/>
      <c r="S41" s="182"/>
    </row>
    <row r="42" s="121" customFormat="1" ht="12" spans="1:19">
      <c r="A42" s="134">
        <v>29</v>
      </c>
      <c r="B42" s="135"/>
      <c r="C42" s="135"/>
      <c r="D42" s="136"/>
      <c r="E42" s="136"/>
      <c r="F42" s="142"/>
      <c r="G42" s="135"/>
      <c r="H42" s="146"/>
      <c r="I42" s="165"/>
      <c r="J42" s="116"/>
      <c r="K42" s="166"/>
      <c r="L42" s="167"/>
      <c r="M42" s="171"/>
      <c r="N42" s="164"/>
      <c r="O42" s="169"/>
      <c r="P42" s="170"/>
      <c r="Q42" s="116"/>
      <c r="R42" s="181"/>
      <c r="S42" s="182"/>
    </row>
    <row r="43" s="121" customFormat="1" ht="12" spans="1:19">
      <c r="A43" s="134">
        <v>30</v>
      </c>
      <c r="B43" s="135"/>
      <c r="C43" s="135"/>
      <c r="D43" s="136"/>
      <c r="E43" s="136"/>
      <c r="F43" s="136"/>
      <c r="G43" s="135"/>
      <c r="H43" s="146"/>
      <c r="I43" s="165"/>
      <c r="J43" s="116"/>
      <c r="K43" s="166"/>
      <c r="L43" s="167"/>
      <c r="M43" s="171"/>
      <c r="N43" s="164"/>
      <c r="O43" s="169"/>
      <c r="P43" s="170"/>
      <c r="Q43" s="116"/>
      <c r="R43" s="181"/>
      <c r="S43" s="182"/>
    </row>
    <row r="44" s="121" customFormat="1" ht="12" spans="1:19">
      <c r="A44" s="134">
        <v>31</v>
      </c>
      <c r="B44" s="135"/>
      <c r="C44" s="135"/>
      <c r="D44" s="136"/>
      <c r="E44" s="136"/>
      <c r="F44" s="136"/>
      <c r="G44" s="135"/>
      <c r="H44" s="146"/>
      <c r="I44" s="173"/>
      <c r="J44" s="116"/>
      <c r="K44" s="166"/>
      <c r="L44" s="167"/>
      <c r="M44" s="171"/>
      <c r="N44" s="164"/>
      <c r="O44" s="169"/>
      <c r="P44" s="170"/>
      <c r="Q44" s="116"/>
      <c r="R44" s="181"/>
      <c r="S44" s="182"/>
    </row>
    <row r="45" s="121" customFormat="1" ht="12" spans="1:19">
      <c r="A45" s="134">
        <v>32</v>
      </c>
      <c r="B45" s="135"/>
      <c r="C45" s="135"/>
      <c r="D45" s="136"/>
      <c r="E45" s="136"/>
      <c r="F45" s="136"/>
      <c r="G45" s="135"/>
      <c r="H45" s="146"/>
      <c r="I45" s="173"/>
      <c r="J45" s="116"/>
      <c r="K45" s="166"/>
      <c r="L45" s="167"/>
      <c r="M45" s="171"/>
      <c r="N45" s="164"/>
      <c r="O45" s="169"/>
      <c r="P45" s="170"/>
      <c r="Q45" s="116"/>
      <c r="R45" s="181"/>
      <c r="S45" s="182"/>
    </row>
    <row r="46" s="121" customFormat="1" ht="12.75" spans="1:19">
      <c r="A46" s="134">
        <v>33</v>
      </c>
      <c r="B46" s="135"/>
      <c r="C46" s="135"/>
      <c r="D46" s="149"/>
      <c r="E46" s="150"/>
      <c r="F46" s="136"/>
      <c r="G46" s="135"/>
      <c r="H46" s="146"/>
      <c r="I46" s="173"/>
      <c r="J46" s="116"/>
      <c r="K46" s="166"/>
      <c r="L46" s="166"/>
      <c r="M46" s="171"/>
      <c r="N46" s="164"/>
      <c r="O46" s="169"/>
      <c r="P46" s="170"/>
      <c r="Q46" s="116"/>
      <c r="R46" s="181"/>
      <c r="S46" s="182"/>
    </row>
    <row r="47" s="121" customFormat="1" ht="12.75" spans="1:19">
      <c r="A47" s="134">
        <v>34</v>
      </c>
      <c r="B47" s="135"/>
      <c r="C47" s="135"/>
      <c r="D47" s="149"/>
      <c r="E47" s="150"/>
      <c r="F47" s="136"/>
      <c r="G47" s="135"/>
      <c r="H47" s="146"/>
      <c r="I47" s="173"/>
      <c r="J47" s="116"/>
      <c r="K47" s="166"/>
      <c r="L47" s="166"/>
      <c r="M47" s="171"/>
      <c r="N47" s="164"/>
      <c r="O47" s="169"/>
      <c r="P47" s="170"/>
      <c r="Q47" s="116"/>
      <c r="R47" s="181"/>
      <c r="S47" s="182"/>
    </row>
    <row r="48" s="121" customFormat="1" ht="12.75" spans="1:19">
      <c r="A48" s="134">
        <v>35</v>
      </c>
      <c r="B48" s="135"/>
      <c r="C48" s="135"/>
      <c r="D48" s="149"/>
      <c r="E48" s="150"/>
      <c r="F48" s="136"/>
      <c r="G48" s="135"/>
      <c r="H48" s="146"/>
      <c r="I48" s="173"/>
      <c r="J48" s="116"/>
      <c r="K48" s="166"/>
      <c r="L48" s="166"/>
      <c r="M48" s="171"/>
      <c r="N48" s="164"/>
      <c r="O48" s="169"/>
      <c r="P48" s="170"/>
      <c r="Q48" s="116"/>
      <c r="R48" s="181"/>
      <c r="S48" s="182"/>
    </row>
    <row r="49" s="121" customFormat="1" ht="12" spans="1:19">
      <c r="A49" s="134">
        <v>36</v>
      </c>
      <c r="B49" s="135"/>
      <c r="C49" s="135"/>
      <c r="D49" s="136"/>
      <c r="E49" s="136"/>
      <c r="F49" s="142"/>
      <c r="G49" s="135"/>
      <c r="H49" s="146"/>
      <c r="I49" s="173"/>
      <c r="J49" s="116"/>
      <c r="K49" s="166"/>
      <c r="L49" s="166"/>
      <c r="M49" s="171"/>
      <c r="N49" s="164"/>
      <c r="O49" s="169"/>
      <c r="P49" s="170"/>
      <c r="Q49" s="116"/>
      <c r="R49" s="181"/>
      <c r="S49" s="182"/>
    </row>
    <row r="50" s="121" customFormat="1" ht="12" spans="1:19">
      <c r="A50" s="134">
        <v>37</v>
      </c>
      <c r="B50" s="135"/>
      <c r="C50" s="135"/>
      <c r="D50" s="136"/>
      <c r="E50" s="136"/>
      <c r="F50" s="136"/>
      <c r="G50" s="135"/>
      <c r="H50" s="146"/>
      <c r="I50" s="173"/>
      <c r="J50" s="116"/>
      <c r="K50" s="166"/>
      <c r="L50" s="166"/>
      <c r="M50" s="171"/>
      <c r="N50" s="164"/>
      <c r="O50" s="169"/>
      <c r="P50" s="170"/>
      <c r="Q50" s="116"/>
      <c r="R50" s="181"/>
      <c r="S50" s="182"/>
    </row>
    <row r="51" s="121" customFormat="1" ht="12" spans="1:19">
      <c r="A51" s="134">
        <v>38</v>
      </c>
      <c r="B51" s="135"/>
      <c r="C51" s="135"/>
      <c r="D51" s="136"/>
      <c r="E51" s="136"/>
      <c r="F51" s="136"/>
      <c r="G51" s="135"/>
      <c r="H51" s="146"/>
      <c r="I51" s="173"/>
      <c r="J51" s="116"/>
      <c r="K51" s="166"/>
      <c r="L51" s="166"/>
      <c r="M51" s="171"/>
      <c r="N51" s="164"/>
      <c r="O51" s="169"/>
      <c r="P51" s="170"/>
      <c r="Q51" s="116"/>
      <c r="R51" s="181"/>
      <c r="S51" s="182"/>
    </row>
    <row r="52" s="121" customFormat="1" ht="12" spans="1:19">
      <c r="A52" s="134">
        <v>39</v>
      </c>
      <c r="B52" s="135"/>
      <c r="C52" s="135"/>
      <c r="D52" s="136"/>
      <c r="E52" s="136"/>
      <c r="F52" s="136"/>
      <c r="G52" s="135"/>
      <c r="H52" s="146"/>
      <c r="I52" s="173"/>
      <c r="J52" s="116"/>
      <c r="K52" s="166"/>
      <c r="L52" s="167"/>
      <c r="M52" s="171"/>
      <c r="N52" s="164"/>
      <c r="O52" s="169"/>
      <c r="P52" s="170"/>
      <c r="Q52" s="116"/>
      <c r="R52" s="181"/>
      <c r="S52" s="182"/>
    </row>
    <row r="53" s="121" customFormat="1" ht="12" spans="1:19">
      <c r="A53" s="134">
        <v>40</v>
      </c>
      <c r="B53" s="135"/>
      <c r="C53" s="135"/>
      <c r="D53" s="136"/>
      <c r="E53" s="136"/>
      <c r="F53" s="136"/>
      <c r="G53" s="135"/>
      <c r="H53" s="146"/>
      <c r="I53" s="173"/>
      <c r="J53" s="116"/>
      <c r="K53" s="166"/>
      <c r="L53" s="167"/>
      <c r="M53" s="171"/>
      <c r="N53" s="164"/>
      <c r="O53" s="169"/>
      <c r="P53" s="170"/>
      <c r="Q53" s="116"/>
      <c r="R53" s="181"/>
      <c r="S53" s="182"/>
    </row>
    <row r="54" s="121" customFormat="1" spans="1:19">
      <c r="A54" s="134">
        <v>41</v>
      </c>
      <c r="B54" s="143"/>
      <c r="C54" s="151"/>
      <c r="D54" s="152"/>
      <c r="E54" s="152"/>
      <c r="F54" s="138"/>
      <c r="G54" s="153"/>
      <c r="H54" s="140"/>
      <c r="I54" s="165"/>
      <c r="J54" s="116"/>
      <c r="K54" s="166"/>
      <c r="L54" s="167"/>
      <c r="M54" s="171"/>
      <c r="N54" s="164"/>
      <c r="O54" s="169"/>
      <c r="P54" s="170"/>
      <c r="Q54" s="116"/>
      <c r="R54" s="181"/>
      <c r="S54" s="182"/>
    </row>
    <row r="55" s="121" customFormat="1" ht="12" spans="1:19">
      <c r="A55" s="134">
        <v>42</v>
      </c>
      <c r="B55" s="135"/>
      <c r="C55" s="135"/>
      <c r="D55" s="141"/>
      <c r="E55" s="141"/>
      <c r="F55" s="142"/>
      <c r="G55" s="135"/>
      <c r="H55" s="140"/>
      <c r="I55" s="165"/>
      <c r="J55" s="116"/>
      <c r="K55" s="166"/>
      <c r="L55" s="167"/>
      <c r="M55" s="171"/>
      <c r="N55" s="164"/>
      <c r="O55" s="169"/>
      <c r="P55" s="170"/>
      <c r="Q55" s="116"/>
      <c r="R55" s="181"/>
      <c r="S55" s="182"/>
    </row>
    <row r="56" s="121" customFormat="1" ht="12" spans="1:19">
      <c r="A56" s="134">
        <v>43</v>
      </c>
      <c r="B56" s="135"/>
      <c r="C56" s="135"/>
      <c r="D56" s="141"/>
      <c r="E56" s="141"/>
      <c r="F56" s="154"/>
      <c r="G56" s="135"/>
      <c r="H56" s="140"/>
      <c r="I56" s="165"/>
      <c r="J56" s="116"/>
      <c r="K56" s="166"/>
      <c r="L56" s="167"/>
      <c r="M56" s="171"/>
      <c r="N56" s="164"/>
      <c r="O56" s="169"/>
      <c r="P56" s="170"/>
      <c r="Q56" s="116"/>
      <c r="R56" s="181"/>
      <c r="S56" s="182"/>
    </row>
    <row r="57" s="121" customFormat="1" ht="12" spans="1:19">
      <c r="A57" s="134">
        <v>44</v>
      </c>
      <c r="B57" s="135"/>
      <c r="C57" s="135"/>
      <c r="D57" s="141"/>
      <c r="E57" s="141"/>
      <c r="F57" s="155"/>
      <c r="G57" s="135"/>
      <c r="H57" s="140"/>
      <c r="I57" s="165"/>
      <c r="J57" s="116"/>
      <c r="K57" s="166"/>
      <c r="L57" s="167"/>
      <c r="M57" s="171"/>
      <c r="N57" s="164"/>
      <c r="O57" s="169"/>
      <c r="P57" s="170"/>
      <c r="Q57" s="116"/>
      <c r="R57" s="181"/>
      <c r="S57" s="182"/>
    </row>
    <row r="58" s="121" customFormat="1" ht="12" spans="1:19">
      <c r="A58" s="134">
        <v>45</v>
      </c>
      <c r="B58" s="135"/>
      <c r="C58" s="135"/>
      <c r="D58" s="136"/>
      <c r="E58" s="136"/>
      <c r="F58" s="136"/>
      <c r="G58" s="153"/>
      <c r="H58" s="140"/>
      <c r="I58" s="165"/>
      <c r="J58" s="116"/>
      <c r="K58" s="166"/>
      <c r="L58" s="167"/>
      <c r="M58" s="171"/>
      <c r="N58" s="164"/>
      <c r="O58" s="169"/>
      <c r="P58" s="170"/>
      <c r="Q58" s="116"/>
      <c r="R58" s="181"/>
      <c r="S58" s="182"/>
    </row>
    <row r="59" s="121" customFormat="1" ht="12" spans="1:19">
      <c r="A59" s="134">
        <v>46</v>
      </c>
      <c r="B59" s="135"/>
      <c r="C59" s="135"/>
      <c r="D59" s="136"/>
      <c r="E59" s="136"/>
      <c r="F59" s="136"/>
      <c r="G59" s="153"/>
      <c r="H59" s="140"/>
      <c r="I59" s="165"/>
      <c r="J59" s="116"/>
      <c r="K59" s="166"/>
      <c r="L59" s="167"/>
      <c r="M59" s="171"/>
      <c r="N59" s="164"/>
      <c r="O59" s="169"/>
      <c r="P59" s="170"/>
      <c r="Q59" s="116"/>
      <c r="R59" s="181"/>
      <c r="S59" s="182"/>
    </row>
    <row r="60" s="121" customFormat="1" ht="12" spans="1:19">
      <c r="A60" s="134">
        <v>47</v>
      </c>
      <c r="B60" s="135"/>
      <c r="C60" s="135"/>
      <c r="D60" s="136"/>
      <c r="E60" s="136"/>
      <c r="F60" s="136"/>
      <c r="G60" s="153"/>
      <c r="H60" s="140"/>
      <c r="I60" s="165"/>
      <c r="J60" s="116"/>
      <c r="K60" s="166"/>
      <c r="L60" s="174"/>
      <c r="M60" s="171"/>
      <c r="N60" s="164"/>
      <c r="O60" s="169"/>
      <c r="P60" s="170"/>
      <c r="Q60" s="116"/>
      <c r="R60" s="181"/>
      <c r="S60" s="182"/>
    </row>
    <row r="61" s="121" customFormat="1" ht="20.25" customHeight="1" spans="1:19">
      <c r="A61" s="156" t="s">
        <v>126</v>
      </c>
      <c r="B61" s="157"/>
      <c r="C61" s="157"/>
      <c r="D61" s="157"/>
      <c r="E61" s="157"/>
      <c r="F61" s="158"/>
      <c r="G61" s="158"/>
      <c r="H61" s="159">
        <f>SUM(H14:H60)</f>
        <v>0</v>
      </c>
      <c r="I61" s="175"/>
      <c r="J61" s="175"/>
      <c r="K61" s="176">
        <f>SUM(K7:K60)</f>
        <v>0</v>
      </c>
      <c r="L61" s="177">
        <f>SUM(L14:L60)</f>
        <v>0</v>
      </c>
      <c r="M61" s="134"/>
      <c r="N61" s="134"/>
      <c r="O61" s="178">
        <f>SUM(O7:O60)</f>
        <v>0</v>
      </c>
      <c r="P61" s="179">
        <f>SUM(P14:P60)</f>
        <v>0</v>
      </c>
      <c r="Q61" s="134"/>
      <c r="R61" s="178">
        <f>SUM(R7:R60)</f>
        <v>0</v>
      </c>
      <c r="S61" s="182"/>
    </row>
    <row r="62" s="122" customFormat="1" spans="2:18">
      <c r="B62" s="160"/>
      <c r="C62" s="160"/>
      <c r="D62" s="160"/>
      <c r="E62" s="160"/>
      <c r="F62" s="160"/>
      <c r="G62" s="160"/>
      <c r="H62" s="160"/>
      <c r="I62" s="160"/>
      <c r="J62" s="160"/>
      <c r="K62" s="163"/>
      <c r="L62" s="163"/>
      <c r="M62" s="163"/>
      <c r="N62" s="163"/>
      <c r="O62" s="163"/>
      <c r="P62" s="163"/>
      <c r="Q62" s="163"/>
      <c r="R62" s="163"/>
    </row>
    <row r="63" s="122" customFormat="1" ht="104.25" customHeight="1" spans="1:18">
      <c r="A63" s="161" t="s">
        <v>183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</row>
    <row r="64" s="122" customFormat="1" spans="2:18">
      <c r="B64" s="163" t="s">
        <v>184</v>
      </c>
      <c r="C64" s="163"/>
      <c r="D64" s="163"/>
      <c r="E64" s="163"/>
      <c r="F64" s="163"/>
      <c r="G64" s="163"/>
      <c r="H64" s="163"/>
      <c r="I64" s="163"/>
      <c r="J64" s="163"/>
      <c r="K64" s="180"/>
      <c r="L64" s="180"/>
      <c r="M64" s="180"/>
      <c r="N64" s="180"/>
      <c r="O64" s="180"/>
      <c r="P64" s="180"/>
      <c r="Q64" s="180"/>
      <c r="R64" s="180"/>
    </row>
    <row r="65" s="122" customFormat="1" spans="11:18">
      <c r="K65" s="180"/>
      <c r="L65" s="180"/>
      <c r="M65" s="180"/>
      <c r="N65" s="180"/>
      <c r="O65" s="180"/>
      <c r="P65" s="180"/>
      <c r="Q65" s="180"/>
      <c r="R65" s="180"/>
    </row>
    <row r="66" s="122" customFormat="1" spans="10:18">
      <c r="J66" s="180"/>
      <c r="K66" s="180"/>
      <c r="L66" s="180"/>
      <c r="M66" s="180"/>
      <c r="N66" s="180"/>
      <c r="O66" s="180"/>
      <c r="P66" s="180"/>
      <c r="Q66" s="180"/>
      <c r="R66" s="180"/>
    </row>
  </sheetData>
  <mergeCells count="17">
    <mergeCell ref="A1:R1"/>
    <mergeCell ref="A2:S2"/>
    <mergeCell ref="A3:S3"/>
    <mergeCell ref="A4:S4"/>
    <mergeCell ref="I5:K5"/>
    <mergeCell ref="L5:O5"/>
    <mergeCell ref="P5:R5"/>
    <mergeCell ref="A63:R63"/>
    <mergeCell ref="A5:A6"/>
    <mergeCell ref="B5:B6"/>
    <mergeCell ref="C5:C6"/>
    <mergeCell ref="D5:D6"/>
    <mergeCell ref="E5:E6"/>
    <mergeCell ref="F5:F6"/>
    <mergeCell ref="G5:G6"/>
    <mergeCell ref="H5:H6"/>
    <mergeCell ref="S5:S6"/>
  </mergeCells>
  <conditionalFormatting sqref="B8">
    <cfRule type="duplicateValues" dxfId="0" priority="2"/>
  </conditionalFormatting>
  <conditionalFormatting sqref="B13">
    <cfRule type="duplicateValues" dxfId="0" priority="1"/>
  </conditionalFormatting>
  <conditionalFormatting sqref="B14">
    <cfRule type="duplicateValues" dxfId="0" priority="42"/>
  </conditionalFormatting>
  <conditionalFormatting sqref="B22">
    <cfRule type="duplicateValues" dxfId="0" priority="4"/>
  </conditionalFormatting>
  <conditionalFormatting sqref="B30">
    <cfRule type="duplicateValues" dxfId="0" priority="37"/>
  </conditionalFormatting>
  <conditionalFormatting sqref="B36">
    <cfRule type="duplicateValues" dxfId="0" priority="24"/>
  </conditionalFormatting>
  <conditionalFormatting sqref="B54">
    <cfRule type="duplicateValues" dxfId="0" priority="41"/>
  </conditionalFormatting>
  <conditionalFormatting sqref="B55">
    <cfRule type="duplicateValues" dxfId="0" priority="40"/>
  </conditionalFormatting>
  <conditionalFormatting sqref="B60">
    <cfRule type="duplicateValues" dxfId="0" priority="39"/>
  </conditionalFormatting>
  <printOptions horizontalCentered="1"/>
  <pageMargins left="0.31496062992126" right="0.31496062992126" top="0.748031496062992" bottom="0.748031496062992" header="0.31496062992126" footer="0.31496062992126"/>
  <pageSetup paperSize="9" scale="90" orientation="landscape" horizontalDpi="300" verticalDpi="300"/>
  <headerFooter/>
  <customProperties>
    <customPr name="BudgetSheetCodeName" r:id="rId3"/>
  </customPropertie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zoomScale="120" zoomScaleNormal="120" workbookViewId="0">
      <pane xSplit="13" ySplit="5" topLeftCell="O6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13.5"/>
  <cols>
    <col min="1" max="1" width="9.18333333333333" style="27" customWidth="1"/>
    <col min="2" max="2" width="11.45" style="27" customWidth="1"/>
    <col min="3" max="3" width="17.45" style="1" customWidth="1"/>
    <col min="4" max="4" width="15.1833333333333" style="1" customWidth="1"/>
    <col min="5" max="5" width="13.3666666666667" style="1" customWidth="1"/>
    <col min="6" max="6" width="13.0916666666667" style="1" customWidth="1"/>
    <col min="7" max="7" width="13" style="1" customWidth="1"/>
    <col min="8" max="8" width="13.725" style="1" customWidth="1"/>
    <col min="9" max="9" width="6.18333333333333" style="1" customWidth="1"/>
    <col min="10" max="10" width="6.09166666666667" style="1" customWidth="1"/>
    <col min="11" max="12" width="9.18333333333333" style="1" customWidth="1"/>
    <col min="13" max="13" width="11.6333333333333" style="1" customWidth="1"/>
    <col min="14" max="16384" width="9" style="1"/>
  </cols>
  <sheetData>
    <row r="1" ht="22.5" spans="1:13">
      <c r="A1" s="98" t="s">
        <v>185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="97" customFormat="1" ht="29.25" customHeight="1" spans="1:16">
      <c r="A2" s="3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8"/>
    </row>
    <row r="3" s="97" customFormat="1" ht="29.25" customHeight="1" spans="1:16">
      <c r="A3" s="3" t="s">
        <v>187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8"/>
    </row>
    <row r="4" s="97" customFormat="1" ht="29.25" customHeight="1" spans="1:16">
      <c r="A4" s="3" t="s">
        <v>188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8"/>
    </row>
    <row r="5" ht="70.5" customHeight="1" spans="1:13">
      <c r="A5" s="99" t="s">
        <v>1</v>
      </c>
      <c r="B5" s="99" t="s">
        <v>189</v>
      </c>
      <c r="C5" s="100" t="s">
        <v>190</v>
      </c>
      <c r="D5" s="100" t="s">
        <v>191</v>
      </c>
      <c r="E5" s="100" t="s">
        <v>192</v>
      </c>
      <c r="F5" s="100" t="s">
        <v>193</v>
      </c>
      <c r="G5" s="100" t="s">
        <v>194</v>
      </c>
      <c r="H5" s="100" t="s">
        <v>195</v>
      </c>
      <c r="I5" s="100" t="s">
        <v>196</v>
      </c>
      <c r="J5" s="100" t="s">
        <v>197</v>
      </c>
      <c r="K5" s="100" t="s">
        <v>198</v>
      </c>
      <c r="L5" s="100" t="s">
        <v>199</v>
      </c>
      <c r="M5" s="100" t="s">
        <v>200</v>
      </c>
    </row>
    <row r="6" ht="14.25" spans="1:13">
      <c r="A6" s="99">
        <v>1</v>
      </c>
      <c r="B6" s="101"/>
      <c r="C6" s="101"/>
      <c r="D6" s="102"/>
      <c r="E6" s="103"/>
      <c r="F6" s="103"/>
      <c r="G6" s="103"/>
      <c r="H6" s="104"/>
      <c r="I6" s="116"/>
      <c r="J6" s="21"/>
      <c r="K6" s="21"/>
      <c r="L6" s="21"/>
      <c r="M6" s="21"/>
    </row>
    <row r="7" ht="14.25" spans="1:13">
      <c r="A7" s="99">
        <v>2</v>
      </c>
      <c r="B7" s="105"/>
      <c r="C7" s="105"/>
      <c r="D7" s="106"/>
      <c r="E7" s="103"/>
      <c r="F7" s="103"/>
      <c r="G7" s="103"/>
      <c r="H7" s="104"/>
      <c r="I7" s="21"/>
      <c r="J7" s="21"/>
      <c r="K7" s="21"/>
      <c r="L7" s="21"/>
      <c r="M7" s="21"/>
    </row>
    <row r="8" ht="14.25" spans="1:13">
      <c r="A8" s="99">
        <v>3</v>
      </c>
      <c r="B8" s="105"/>
      <c r="C8" s="105"/>
      <c r="D8" s="106"/>
      <c r="E8" s="103"/>
      <c r="F8" s="103"/>
      <c r="G8" s="103"/>
      <c r="H8" s="104"/>
      <c r="I8" s="21"/>
      <c r="J8" s="21"/>
      <c r="K8" s="21"/>
      <c r="L8" s="21"/>
      <c r="M8" s="21"/>
    </row>
    <row r="9" ht="14.25" spans="1:13">
      <c r="A9" s="99">
        <v>4</v>
      </c>
      <c r="B9" s="107"/>
      <c r="C9" s="107"/>
      <c r="D9" s="106"/>
      <c r="E9" s="103"/>
      <c r="F9" s="103"/>
      <c r="G9" s="103"/>
      <c r="H9" s="104"/>
      <c r="I9" s="21"/>
      <c r="J9" s="21"/>
      <c r="K9" s="21"/>
      <c r="L9" s="21"/>
      <c r="M9" s="21"/>
    </row>
    <row r="10" ht="14.25" spans="1:13">
      <c r="A10" s="99">
        <v>5</v>
      </c>
      <c r="B10" s="107"/>
      <c r="C10" s="107"/>
      <c r="D10" s="106"/>
      <c r="E10" s="103"/>
      <c r="F10" s="103"/>
      <c r="G10" s="103"/>
      <c r="H10" s="104"/>
      <c r="I10" s="21"/>
      <c r="J10" s="21"/>
      <c r="K10" s="21"/>
      <c r="L10" s="21"/>
      <c r="M10" s="21"/>
    </row>
    <row r="11" ht="14.25" spans="1:13">
      <c r="A11" s="99">
        <v>6</v>
      </c>
      <c r="B11" s="107"/>
      <c r="C11" s="107"/>
      <c r="D11" s="106"/>
      <c r="E11" s="103"/>
      <c r="F11" s="103"/>
      <c r="G11" s="103"/>
      <c r="H11" s="104"/>
      <c r="I11" s="21"/>
      <c r="J11" s="21"/>
      <c r="K11" s="21"/>
      <c r="L11" s="21"/>
      <c r="M11" s="21"/>
    </row>
    <row r="12" ht="14.25" spans="1:13">
      <c r="A12" s="99">
        <v>7</v>
      </c>
      <c r="B12" s="107"/>
      <c r="C12" s="107"/>
      <c r="D12" s="106"/>
      <c r="E12" s="103"/>
      <c r="F12" s="103"/>
      <c r="G12" s="103"/>
      <c r="H12" s="104"/>
      <c r="I12" s="21"/>
      <c r="J12" s="21"/>
      <c r="K12" s="21"/>
      <c r="L12" s="21"/>
      <c r="M12" s="21"/>
    </row>
    <row r="13" ht="14.25" spans="1:16">
      <c r="A13" s="99">
        <v>8</v>
      </c>
      <c r="B13" s="107"/>
      <c r="C13" s="107"/>
      <c r="D13" s="106"/>
      <c r="E13" s="103"/>
      <c r="F13" s="103"/>
      <c r="G13" s="103"/>
      <c r="H13" s="104"/>
      <c r="I13" s="21"/>
      <c r="J13" s="21"/>
      <c r="K13" s="21"/>
      <c r="L13" s="21"/>
      <c r="M13" s="21"/>
      <c r="O13" s="117"/>
      <c r="P13" s="118"/>
    </row>
    <row r="14" ht="14.25" spans="1:13">
      <c r="A14" s="99">
        <v>8</v>
      </c>
      <c r="B14" s="107"/>
      <c r="C14" s="107"/>
      <c r="D14" s="102"/>
      <c r="E14" s="103"/>
      <c r="F14" s="103"/>
      <c r="G14" s="103"/>
      <c r="H14" s="104"/>
      <c r="I14" s="21"/>
      <c r="J14" s="21"/>
      <c r="K14" s="21"/>
      <c r="L14" s="21"/>
      <c r="M14" s="21"/>
    </row>
    <row r="15" ht="32" customHeight="1" spans="1:13">
      <c r="A15" s="99">
        <v>8</v>
      </c>
      <c r="B15" s="107"/>
      <c r="C15" s="107"/>
      <c r="D15" s="102"/>
      <c r="E15" s="103"/>
      <c r="F15" s="103"/>
      <c r="G15" s="103"/>
      <c r="H15" s="104"/>
      <c r="I15" s="21"/>
      <c r="J15" s="21"/>
      <c r="K15" s="21"/>
      <c r="L15" s="21"/>
      <c r="M15" s="21"/>
    </row>
    <row r="16" ht="14.25" spans="1:13">
      <c r="A16" s="108" t="s">
        <v>142</v>
      </c>
      <c r="B16" s="109"/>
      <c r="C16" s="109"/>
      <c r="D16" s="109"/>
      <c r="E16" s="109"/>
      <c r="F16" s="109"/>
      <c r="G16" s="109"/>
      <c r="H16" s="110">
        <f>SUM(H6:H15)</f>
        <v>0</v>
      </c>
      <c r="I16" s="21"/>
      <c r="J16" s="21"/>
      <c r="K16" s="21"/>
      <c r="L16" s="21"/>
      <c r="M16" s="21">
        <f>SUM(M6:M15)</f>
        <v>0</v>
      </c>
    </row>
    <row r="17" ht="26.25" customHeight="1" spans="1:13">
      <c r="A17" s="111" t="s">
        <v>201</v>
      </c>
      <c r="B17" s="112"/>
      <c r="C17" s="112"/>
      <c r="D17" s="112"/>
      <c r="E17" s="112"/>
      <c r="F17" s="112"/>
      <c r="G17" s="113"/>
      <c r="H17" s="114">
        <f>H16+M16</f>
        <v>0</v>
      </c>
      <c r="I17" s="119"/>
      <c r="J17" s="119"/>
      <c r="K17" s="119"/>
      <c r="L17" s="119"/>
      <c r="M17" s="119"/>
    </row>
    <row r="18" ht="74.25" customHeight="1" spans="1:13">
      <c r="A18" s="115" t="s">
        <v>202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</row>
    <row r="19" spans="2:2">
      <c r="B19" s="27" t="s">
        <v>203</v>
      </c>
    </row>
  </sheetData>
  <mergeCells count="7">
    <mergeCell ref="A1:M1"/>
    <mergeCell ref="A2:P2"/>
    <mergeCell ref="A3:P3"/>
    <mergeCell ref="A4:P4"/>
    <mergeCell ref="A17:G17"/>
    <mergeCell ref="H17:M17"/>
    <mergeCell ref="A18:M18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pane xSplit="13" ySplit="4" topLeftCell="N5" activePane="bottomRight" state="frozen"/>
      <selection/>
      <selection pane="topRight"/>
      <selection pane="bottomLeft"/>
      <selection pane="bottomRight" activeCell="A38" sqref="A38:M38"/>
    </sheetView>
  </sheetViews>
  <sheetFormatPr defaultColWidth="9" defaultRowHeight="13.5"/>
  <cols>
    <col min="1" max="6" width="9" style="29"/>
    <col min="7" max="7" width="12.0916666666667" style="29" customWidth="1"/>
    <col min="8" max="8" width="10.9083333333333" style="29" customWidth="1"/>
    <col min="9" max="9" width="2.36666666666667" style="29" customWidth="1"/>
    <col min="10" max="11" width="9" style="29"/>
    <col min="12" max="12" width="10.1833333333333" style="29" customWidth="1"/>
    <col min="13" max="16384" width="9" style="29"/>
  </cols>
  <sheetData>
    <row r="1" ht="19.5" customHeight="1" spans="1:13">
      <c r="A1" s="30" t="s">
        <v>204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21.75" customHeight="1" spans="1:16">
      <c r="A2" s="3" t="s">
        <v>205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8"/>
    </row>
    <row r="3" ht="21.75" customHeight="1" spans="1:16">
      <c r="A3" s="3" t="s">
        <v>206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8"/>
    </row>
    <row r="4" ht="21.75" customHeight="1" spans="1:16">
      <c r="A4" s="3" t="s">
        <v>207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8"/>
    </row>
    <row r="5" ht="26.25" customHeight="1" spans="2:13">
      <c r="B5" s="31" t="s">
        <v>208</v>
      </c>
      <c r="C5" s="31"/>
      <c r="D5" s="32"/>
      <c r="E5" s="32"/>
      <c r="F5" s="32"/>
      <c r="G5" s="32"/>
      <c r="H5" s="31" t="s">
        <v>209</v>
      </c>
      <c r="I5" s="31"/>
      <c r="J5" s="31"/>
      <c r="K5" s="32"/>
      <c r="L5" s="32"/>
      <c r="M5" s="32"/>
    </row>
    <row r="6" ht="17.25" spans="1:13">
      <c r="A6" s="33"/>
      <c r="B6" s="34"/>
      <c r="C6" s="34"/>
      <c r="D6" s="35"/>
      <c r="E6" s="36"/>
      <c r="F6" s="37"/>
      <c r="G6" s="38"/>
      <c r="H6" s="38"/>
      <c r="I6" s="38"/>
      <c r="J6" s="38"/>
      <c r="K6" s="38"/>
      <c r="L6" s="38"/>
      <c r="M6" s="77"/>
    </row>
    <row r="7" ht="17.25" spans="1:13">
      <c r="A7" s="39"/>
      <c r="B7" s="40"/>
      <c r="C7" s="40"/>
      <c r="D7" s="41"/>
      <c r="E7" s="36"/>
      <c r="F7" s="42"/>
      <c r="G7" s="43"/>
      <c r="H7" s="43"/>
      <c r="I7" s="43"/>
      <c r="J7" s="43"/>
      <c r="K7" s="43"/>
      <c r="L7" s="43"/>
      <c r="M7" s="78"/>
    </row>
    <row r="8" ht="17.25" spans="1:13">
      <c r="A8" s="39"/>
      <c r="B8" s="40"/>
      <c r="C8" s="40"/>
      <c r="D8" s="41"/>
      <c r="E8" s="36"/>
      <c r="F8" s="42"/>
      <c r="G8" s="43"/>
      <c r="H8" s="43"/>
      <c r="I8" s="43"/>
      <c r="J8" s="43"/>
      <c r="K8" s="43"/>
      <c r="L8" s="43"/>
      <c r="M8" s="78"/>
    </row>
    <row r="9" ht="17.25" spans="1:13">
      <c r="A9" s="39"/>
      <c r="B9" s="40"/>
      <c r="C9" s="40"/>
      <c r="D9" s="41"/>
      <c r="E9" s="36"/>
      <c r="F9" s="42"/>
      <c r="G9" s="43"/>
      <c r="H9" s="43"/>
      <c r="I9" s="43"/>
      <c r="J9" s="43"/>
      <c r="K9" s="43"/>
      <c r="L9" s="43"/>
      <c r="M9" s="78"/>
    </row>
    <row r="10" ht="17.25" spans="1:13">
      <c r="A10" s="39"/>
      <c r="B10" s="40"/>
      <c r="C10" s="40"/>
      <c r="D10" s="41"/>
      <c r="E10" s="36"/>
      <c r="F10" s="42"/>
      <c r="G10" s="43"/>
      <c r="H10" s="43"/>
      <c r="I10" s="43"/>
      <c r="J10" s="43"/>
      <c r="K10" s="43"/>
      <c r="L10" s="43"/>
      <c r="M10" s="78"/>
    </row>
    <row r="11" ht="17.25" spans="1:13">
      <c r="A11" s="39"/>
      <c r="B11" s="40"/>
      <c r="C11" s="40"/>
      <c r="D11" s="41"/>
      <c r="E11" s="36"/>
      <c r="F11" s="42"/>
      <c r="G11" s="43"/>
      <c r="H11" s="43"/>
      <c r="I11" s="43"/>
      <c r="J11" s="43"/>
      <c r="K11" s="43"/>
      <c r="L11" s="43"/>
      <c r="M11" s="78"/>
    </row>
    <row r="12" ht="17.25" spans="1:13">
      <c r="A12" s="39"/>
      <c r="B12" s="40"/>
      <c r="C12" s="40"/>
      <c r="D12" s="41"/>
      <c r="E12" s="36"/>
      <c r="F12" s="42"/>
      <c r="G12" s="43"/>
      <c r="H12" s="43"/>
      <c r="I12" s="43"/>
      <c r="J12" s="43"/>
      <c r="K12" s="43"/>
      <c r="L12" s="43"/>
      <c r="M12" s="78"/>
    </row>
    <row r="13" ht="17.25" spans="1:13">
      <c r="A13" s="39"/>
      <c r="B13" s="40"/>
      <c r="C13" s="40"/>
      <c r="D13" s="41"/>
      <c r="E13" s="36"/>
      <c r="F13" s="42"/>
      <c r="G13" s="43"/>
      <c r="H13" s="43"/>
      <c r="I13" s="43"/>
      <c r="J13" s="43"/>
      <c r="K13" s="43"/>
      <c r="L13" s="43"/>
      <c r="M13" s="78"/>
    </row>
    <row r="14" ht="17.25" spans="1:13">
      <c r="A14" s="39"/>
      <c r="B14" s="40"/>
      <c r="C14" s="40"/>
      <c r="D14" s="41"/>
      <c r="E14" s="36"/>
      <c r="F14" s="42"/>
      <c r="G14" s="43"/>
      <c r="H14" s="43"/>
      <c r="I14" s="43"/>
      <c r="J14" s="43"/>
      <c r="K14" s="43"/>
      <c r="L14" s="43"/>
      <c r="M14" s="78"/>
    </row>
    <row r="15" ht="17.25" spans="1:13">
      <c r="A15" s="39"/>
      <c r="B15" s="40"/>
      <c r="C15" s="40"/>
      <c r="D15" s="41"/>
      <c r="E15" s="36"/>
      <c r="F15" s="42"/>
      <c r="G15" s="43"/>
      <c r="H15" s="43"/>
      <c r="I15" s="43"/>
      <c r="J15" s="43"/>
      <c r="K15" s="43"/>
      <c r="L15" s="43"/>
      <c r="M15" s="78"/>
    </row>
    <row r="16" ht="17.25" spans="1:13">
      <c r="A16" s="39"/>
      <c r="B16" s="40"/>
      <c r="C16" s="40"/>
      <c r="D16" s="41"/>
      <c r="E16" s="36"/>
      <c r="F16" s="42"/>
      <c r="G16" s="43"/>
      <c r="H16" s="43"/>
      <c r="I16" s="43"/>
      <c r="J16" s="43"/>
      <c r="K16" s="43"/>
      <c r="L16" s="43"/>
      <c r="M16" s="78"/>
    </row>
    <row r="17" ht="17.25" spans="1:13">
      <c r="A17" s="39"/>
      <c r="B17" s="40"/>
      <c r="C17" s="40"/>
      <c r="D17" s="41"/>
      <c r="E17" s="36"/>
      <c r="F17" s="42"/>
      <c r="G17" s="43"/>
      <c r="H17" s="43"/>
      <c r="I17" s="43"/>
      <c r="J17" s="43"/>
      <c r="K17" s="43"/>
      <c r="L17" s="43"/>
      <c r="M17" s="78"/>
    </row>
    <row r="18" ht="17.25" spans="1:13">
      <c r="A18" s="39"/>
      <c r="B18" s="40"/>
      <c r="C18" s="40"/>
      <c r="D18" s="41"/>
      <c r="E18" s="36"/>
      <c r="F18" s="42"/>
      <c r="G18" s="43"/>
      <c r="H18" s="43"/>
      <c r="I18" s="43"/>
      <c r="J18" s="43"/>
      <c r="K18" s="43"/>
      <c r="L18" s="43"/>
      <c r="M18" s="78"/>
    </row>
    <row r="19" ht="17.25" spans="1:13">
      <c r="A19" s="39"/>
      <c r="B19" s="40"/>
      <c r="C19" s="40"/>
      <c r="D19" s="41"/>
      <c r="E19" s="36"/>
      <c r="F19" s="42"/>
      <c r="G19" s="43"/>
      <c r="H19" s="43"/>
      <c r="I19" s="43"/>
      <c r="J19" s="43"/>
      <c r="K19" s="43"/>
      <c r="L19" s="43"/>
      <c r="M19" s="78"/>
    </row>
    <row r="20" ht="17.25" spans="1:13">
      <c r="A20" s="39"/>
      <c r="B20" s="40"/>
      <c r="C20" s="40"/>
      <c r="D20" s="41"/>
      <c r="E20" s="36"/>
      <c r="F20" s="42"/>
      <c r="G20" s="43"/>
      <c r="H20" s="43"/>
      <c r="I20" s="43"/>
      <c r="J20" s="43"/>
      <c r="K20" s="43"/>
      <c r="L20" s="43"/>
      <c r="M20" s="78"/>
    </row>
    <row r="21" ht="17.25" spans="1:13">
      <c r="A21" s="39"/>
      <c r="B21" s="40"/>
      <c r="C21" s="40"/>
      <c r="D21" s="41"/>
      <c r="E21" s="36"/>
      <c r="F21" s="42"/>
      <c r="G21" s="43"/>
      <c r="H21" s="43"/>
      <c r="I21" s="43"/>
      <c r="J21" s="43"/>
      <c r="K21" s="43"/>
      <c r="L21" s="43"/>
      <c r="M21" s="78"/>
    </row>
    <row r="22" ht="17.25" spans="1:13">
      <c r="A22" s="39"/>
      <c r="B22" s="40"/>
      <c r="C22" s="40"/>
      <c r="D22" s="41"/>
      <c r="E22" s="36"/>
      <c r="F22" s="42"/>
      <c r="G22" s="43"/>
      <c r="H22" s="43"/>
      <c r="I22" s="43"/>
      <c r="J22" s="43"/>
      <c r="K22" s="43"/>
      <c r="L22" s="43"/>
      <c r="M22" s="78"/>
    </row>
    <row r="23" ht="17.25" spans="1:13">
      <c r="A23" s="39"/>
      <c r="B23" s="40"/>
      <c r="C23" s="40"/>
      <c r="D23" s="41"/>
      <c r="E23" s="36"/>
      <c r="F23" s="42"/>
      <c r="G23" s="43"/>
      <c r="H23" s="43"/>
      <c r="I23" s="43"/>
      <c r="J23" s="43"/>
      <c r="K23" s="43"/>
      <c r="L23" s="43"/>
      <c r="M23" s="78"/>
    </row>
    <row r="24" ht="17.25" spans="1:13">
      <c r="A24" s="39"/>
      <c r="B24" s="40"/>
      <c r="C24" s="40"/>
      <c r="D24" s="41"/>
      <c r="E24" s="36"/>
      <c r="F24" s="42"/>
      <c r="G24" s="43"/>
      <c r="H24" s="43"/>
      <c r="I24" s="43"/>
      <c r="J24" s="43"/>
      <c r="K24" s="43"/>
      <c r="L24" s="43"/>
      <c r="M24" s="78"/>
    </row>
    <row r="25" ht="18" spans="1:13">
      <c r="A25" s="39"/>
      <c r="B25" s="40"/>
      <c r="C25" s="40"/>
      <c r="D25" s="41"/>
      <c r="E25" s="36"/>
      <c r="F25" s="44"/>
      <c r="G25" s="45"/>
      <c r="H25" s="45"/>
      <c r="I25" s="45"/>
      <c r="J25" s="45"/>
      <c r="K25" s="45"/>
      <c r="L25" s="45"/>
      <c r="M25" s="79"/>
    </row>
    <row r="26" ht="18" spans="1:13">
      <c r="A26" s="39"/>
      <c r="B26" s="40"/>
      <c r="C26" s="40"/>
      <c r="D26" s="41"/>
      <c r="E26" s="36"/>
      <c r="F26" s="36"/>
      <c r="G26" s="36"/>
      <c r="H26" s="36"/>
      <c r="I26" s="36"/>
      <c r="J26" s="36"/>
      <c r="K26" s="36"/>
      <c r="L26" s="36"/>
      <c r="M26" s="36"/>
    </row>
    <row r="27" ht="18" spans="1:13">
      <c r="A27" s="39"/>
      <c r="B27" s="40"/>
      <c r="C27" s="40"/>
      <c r="D27" s="41"/>
      <c r="E27" s="36"/>
      <c r="F27" s="46" t="s">
        <v>210</v>
      </c>
      <c r="G27" s="47"/>
      <c r="H27" s="48"/>
      <c r="I27" s="36"/>
      <c r="J27" s="46" t="s">
        <v>211</v>
      </c>
      <c r="K27" s="80"/>
      <c r="L27" s="81"/>
      <c r="M27" s="82" t="s">
        <v>212</v>
      </c>
    </row>
    <row r="28" ht="17.25" spans="1:13">
      <c r="A28" s="39"/>
      <c r="B28" s="40"/>
      <c r="C28" s="40"/>
      <c r="D28" s="41"/>
      <c r="E28" s="36"/>
      <c r="F28" s="49"/>
      <c r="G28" s="50" t="s">
        <v>213</v>
      </c>
      <c r="H28" s="51" t="s">
        <v>214</v>
      </c>
      <c r="I28" s="36"/>
      <c r="J28" s="83" t="s">
        <v>215</v>
      </c>
      <c r="K28" s="84"/>
      <c r="L28" s="53"/>
      <c r="M28" s="85" t="s">
        <v>216</v>
      </c>
    </row>
    <row r="29" ht="17.25" spans="1:13">
      <c r="A29" s="39"/>
      <c r="B29" s="40"/>
      <c r="C29" s="40"/>
      <c r="D29" s="41"/>
      <c r="E29" s="36"/>
      <c r="F29" s="52" t="s">
        <v>217</v>
      </c>
      <c r="G29" s="53"/>
      <c r="H29" s="53"/>
      <c r="I29" s="36"/>
      <c r="J29" s="83" t="s">
        <v>218</v>
      </c>
      <c r="K29" s="84"/>
      <c r="L29" s="53"/>
      <c r="M29" s="85" t="s">
        <v>216</v>
      </c>
    </row>
    <row r="30" ht="18" spans="1:13">
      <c r="A30" s="39"/>
      <c r="B30" s="40"/>
      <c r="C30" s="40"/>
      <c r="D30" s="41"/>
      <c r="E30" s="36"/>
      <c r="F30" s="52" t="s">
        <v>219</v>
      </c>
      <c r="G30" s="53"/>
      <c r="H30" s="53"/>
      <c r="I30" s="36"/>
      <c r="J30" s="86" t="s">
        <v>220</v>
      </c>
      <c r="K30" s="87"/>
      <c r="L30" s="88"/>
      <c r="M30" s="89" t="s">
        <v>216</v>
      </c>
    </row>
    <row r="31" ht="18" spans="1:13">
      <c r="A31" s="54"/>
      <c r="B31" s="55"/>
      <c r="C31" s="55"/>
      <c r="D31" s="56"/>
      <c r="E31" s="36"/>
      <c r="F31" s="57" t="s">
        <v>221</v>
      </c>
      <c r="G31" s="58"/>
      <c r="H31" s="58"/>
      <c r="I31" s="36"/>
      <c r="J31" s="90"/>
      <c r="K31" s="90"/>
      <c r="L31" s="90"/>
      <c r="M31" s="91"/>
    </row>
    <row r="32" ht="18" spans="1:1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>
      <c r="A33" s="59" t="s">
        <v>222</v>
      </c>
      <c r="B33" s="60"/>
      <c r="C33" s="61" t="s">
        <v>223</v>
      </c>
      <c r="D33" s="61" t="s">
        <v>224</v>
      </c>
      <c r="E33" s="62" t="s">
        <v>225</v>
      </c>
      <c r="F33" s="62"/>
      <c r="G33" s="62"/>
      <c r="H33" s="62" t="s">
        <v>226</v>
      </c>
      <c r="I33" s="62"/>
      <c r="J33" s="62"/>
      <c r="K33" s="62" t="s">
        <v>227</v>
      </c>
      <c r="L33" s="62"/>
      <c r="M33" s="92" t="s">
        <v>5</v>
      </c>
    </row>
    <row r="34" ht="17.25" spans="1:13">
      <c r="A34" s="63"/>
      <c r="B34" s="64"/>
      <c r="C34" s="65"/>
      <c r="D34" s="65"/>
      <c r="E34" s="66"/>
      <c r="F34" s="66"/>
      <c r="G34" s="66"/>
      <c r="H34" s="67"/>
      <c r="I34" s="67"/>
      <c r="J34" s="67"/>
      <c r="K34" s="93"/>
      <c r="L34" s="93"/>
      <c r="M34" s="94"/>
    </row>
    <row r="35" ht="17.25" spans="1:13">
      <c r="A35" s="68" t="s">
        <v>228</v>
      </c>
      <c r="B35" s="64"/>
      <c r="C35" s="69" t="s">
        <v>229</v>
      </c>
      <c r="D35" s="69" t="s">
        <v>230</v>
      </c>
      <c r="E35" s="69" t="s">
        <v>231</v>
      </c>
      <c r="F35" s="69"/>
      <c r="G35" s="69"/>
      <c r="H35" s="69" t="s">
        <v>232</v>
      </c>
      <c r="I35" s="69"/>
      <c r="J35" s="69"/>
      <c r="K35" s="69" t="s">
        <v>233</v>
      </c>
      <c r="L35" s="69"/>
      <c r="M35" s="94"/>
    </row>
    <row r="36" ht="18" spans="1:13">
      <c r="A36" s="70"/>
      <c r="B36" s="71"/>
      <c r="C36" s="72"/>
      <c r="D36" s="72"/>
      <c r="E36" s="71"/>
      <c r="F36" s="71"/>
      <c r="G36" s="71"/>
      <c r="H36" s="73"/>
      <c r="I36" s="73"/>
      <c r="J36" s="73"/>
      <c r="K36" s="95"/>
      <c r="L36" s="95"/>
      <c r="M36" s="96"/>
    </row>
    <row r="38" ht="27" customHeight="1" spans="1:13">
      <c r="A38" s="74" t="s">
        <v>234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</row>
    <row r="39" spans="2:2">
      <c r="B39" s="76" t="s">
        <v>235</v>
      </c>
    </row>
  </sheetData>
  <mergeCells count="28">
    <mergeCell ref="A1:M1"/>
    <mergeCell ref="A2:P2"/>
    <mergeCell ref="A3:P3"/>
    <mergeCell ref="A4:P4"/>
    <mergeCell ref="B5:C5"/>
    <mergeCell ref="H5:J5"/>
    <mergeCell ref="F27:H27"/>
    <mergeCell ref="J27:K27"/>
    <mergeCell ref="J28:K28"/>
    <mergeCell ref="J29:K29"/>
    <mergeCell ref="J30:K30"/>
    <mergeCell ref="E33:G33"/>
    <mergeCell ref="H33:J33"/>
    <mergeCell ref="K33:L33"/>
    <mergeCell ref="E34:G34"/>
    <mergeCell ref="H34:J34"/>
    <mergeCell ref="K34:L34"/>
    <mergeCell ref="E35:G35"/>
    <mergeCell ref="H35:J35"/>
    <mergeCell ref="K35:L35"/>
    <mergeCell ref="E36:G36"/>
    <mergeCell ref="H36:J36"/>
    <mergeCell ref="K36:L36"/>
    <mergeCell ref="A38:M38"/>
    <mergeCell ref="A6:D31"/>
    <mergeCell ref="F6:M25"/>
    <mergeCell ref="A33:B34"/>
    <mergeCell ref="A35:B36"/>
  </mergeCells>
  <dataValidations count="3">
    <dataValidation type="list" allowBlank="1" showInputMessage="1" showErrorMessage="1" sqref="D34 D36">
      <formula1>"纸制,钢铁,塑料,木材,橡胶,其它"</formula1>
    </dataValidation>
    <dataValidation type="list" allowBlank="1" showInputMessage="1" showErrorMessage="1" sqref="C34">
      <formula1>"纸箱,料斗,网箩,托盘,其它"</formula1>
    </dataValidation>
    <dataValidation type="list" allowBlank="1" showInputMessage="1" showErrorMessage="1" sqref="C36">
      <formula1>"料斗,专用器具,网箩,托盘"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120" zoomScaleNormal="120" workbookViewId="0">
      <pane xSplit="8" ySplit="7" topLeftCell="I8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3.5"/>
  <cols>
    <col min="1" max="1" width="11.6333333333333" style="1" customWidth="1"/>
    <col min="2" max="2" width="33" style="1" customWidth="1"/>
    <col min="3" max="3" width="16.6333333333333" style="1" customWidth="1"/>
    <col min="4" max="5" width="11.1833333333333" style="1" customWidth="1"/>
    <col min="6" max="6" width="18.45" style="1" customWidth="1"/>
    <col min="7" max="7" width="11.1833333333333" style="1" customWidth="1"/>
    <col min="8" max="8" width="16.725" style="1" customWidth="1"/>
    <col min="9" max="16384" width="9" style="1"/>
  </cols>
  <sheetData>
    <row r="1" ht="25.5" spans="1:8">
      <c r="A1" s="2" t="s">
        <v>236</v>
      </c>
      <c r="B1" s="2"/>
      <c r="C1" s="2"/>
      <c r="D1" s="2"/>
      <c r="E1" s="2"/>
      <c r="F1" s="2"/>
      <c r="G1" s="2"/>
      <c r="H1" s="2"/>
    </row>
    <row r="2" ht="27" customHeight="1" spans="1:16">
      <c r="A2" s="3" t="s">
        <v>237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8"/>
    </row>
    <row r="3" ht="27" customHeight="1" spans="1:16">
      <c r="A3" s="3" t="s">
        <v>238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8"/>
    </row>
    <row r="4" ht="27" customHeight="1" spans="1:16">
      <c r="A4" s="3" t="s">
        <v>239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8"/>
    </row>
    <row r="5" ht="14.25" spans="1:8">
      <c r="A5" s="5" t="s">
        <v>240</v>
      </c>
      <c r="B5" s="6" t="s">
        <v>241</v>
      </c>
      <c r="C5" s="6"/>
      <c r="D5" s="6"/>
      <c r="E5" s="6"/>
      <c r="F5" s="6"/>
      <c r="G5" s="6"/>
      <c r="H5" s="7"/>
    </row>
    <row r="6" ht="14.25" spans="1:8">
      <c r="A6" s="8"/>
      <c r="B6" s="9" t="s">
        <v>242</v>
      </c>
      <c r="C6" s="9"/>
      <c r="D6" s="9"/>
      <c r="E6" s="9"/>
      <c r="F6" s="9"/>
      <c r="G6" s="9"/>
      <c r="H6" s="10"/>
    </row>
    <row r="7" ht="34.5" customHeight="1" spans="1:8">
      <c r="A7" s="11" t="s">
        <v>243</v>
      </c>
      <c r="B7" s="12" t="s">
        <v>244</v>
      </c>
      <c r="C7" s="12" t="s">
        <v>245</v>
      </c>
      <c r="D7" s="13" t="s">
        <v>246</v>
      </c>
      <c r="E7" s="13" t="s">
        <v>247</v>
      </c>
      <c r="F7" s="13" t="s">
        <v>248</v>
      </c>
      <c r="G7" s="13" t="s">
        <v>249</v>
      </c>
      <c r="H7" s="14" t="s">
        <v>250</v>
      </c>
    </row>
    <row r="8" ht="14.25" spans="1:8">
      <c r="A8" s="11"/>
      <c r="B8" s="15"/>
      <c r="C8" s="15"/>
      <c r="D8" s="15"/>
      <c r="E8" s="15"/>
      <c r="F8" s="15"/>
      <c r="G8" s="15"/>
      <c r="H8" s="16">
        <f>G8/1000*E8*D8</f>
        <v>0</v>
      </c>
    </row>
    <row r="9" ht="14.25" spans="1:8">
      <c r="A9" s="11"/>
      <c r="B9" s="15"/>
      <c r="C9" s="15"/>
      <c r="D9" s="15"/>
      <c r="E9" s="15"/>
      <c r="F9" s="15"/>
      <c r="G9" s="15"/>
      <c r="H9" s="16"/>
    </row>
    <row r="10" ht="14.25" spans="1:8">
      <c r="A10" s="11"/>
      <c r="B10" s="15" t="s">
        <v>251</v>
      </c>
      <c r="C10" s="15"/>
      <c r="D10" s="15"/>
      <c r="E10" s="15"/>
      <c r="F10" s="15"/>
      <c r="G10" s="15"/>
      <c r="H10" s="16"/>
    </row>
    <row r="11" ht="14.25" spans="1:8">
      <c r="A11" s="11"/>
      <c r="B11" s="15" t="s">
        <v>251</v>
      </c>
      <c r="C11" s="15"/>
      <c r="D11" s="15"/>
      <c r="E11" s="15"/>
      <c r="F11" s="15"/>
      <c r="G11" s="15"/>
      <c r="H11" s="16"/>
    </row>
    <row r="12" ht="14.25" spans="1:8">
      <c r="A12" s="11"/>
      <c r="B12" s="15" t="s">
        <v>251</v>
      </c>
      <c r="C12" s="15"/>
      <c r="D12" s="15"/>
      <c r="E12" s="15"/>
      <c r="F12" s="15"/>
      <c r="G12" s="15"/>
      <c r="H12" s="16"/>
    </row>
    <row r="13" ht="14.25" spans="1:8">
      <c r="A13" s="17"/>
      <c r="B13" s="18"/>
      <c r="C13" s="18"/>
      <c r="D13" s="18"/>
      <c r="E13" s="18"/>
      <c r="F13" s="18"/>
      <c r="G13" s="18"/>
      <c r="H13" s="19"/>
    </row>
    <row r="14" ht="14.25" spans="1:8">
      <c r="A14" s="20" t="s">
        <v>126</v>
      </c>
      <c r="B14" s="20"/>
      <c r="C14" s="20"/>
      <c r="D14" s="20"/>
      <c r="E14" s="20"/>
      <c r="F14" s="20"/>
      <c r="G14" s="21"/>
      <c r="H14" s="22">
        <f>SUM(H8:H13)</f>
        <v>0</v>
      </c>
    </row>
    <row r="15" ht="14.25" spans="1:8">
      <c r="A15" s="23"/>
      <c r="B15" s="23"/>
      <c r="C15" s="23"/>
      <c r="D15" s="23"/>
      <c r="E15" s="23"/>
      <c r="F15" s="23"/>
      <c r="G15" s="24"/>
      <c r="H15" s="25"/>
    </row>
    <row r="16" ht="34.5" customHeight="1" spans="1:8">
      <c r="A16" s="26" t="s">
        <v>252</v>
      </c>
      <c r="B16" s="26"/>
      <c r="C16" s="26"/>
      <c r="D16" s="26"/>
      <c r="E16" s="26"/>
      <c r="F16" s="26"/>
      <c r="G16" s="26"/>
      <c r="H16" s="26"/>
    </row>
    <row r="17" spans="2:2">
      <c r="B17" s="27" t="s">
        <v>253</v>
      </c>
    </row>
  </sheetData>
  <sheetProtection sheet="1" objects="1" scenarios="1"/>
  <mergeCells count="8">
    <mergeCell ref="A1:H1"/>
    <mergeCell ref="A2:P2"/>
    <mergeCell ref="A3:P3"/>
    <mergeCell ref="A4:P4"/>
    <mergeCell ref="B5:H5"/>
    <mergeCell ref="A16:H16"/>
    <mergeCell ref="A5:A6"/>
    <mergeCell ref="A7:A13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07DEEA-EFC0-42F7-8E63-2D65554FD0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编制说明</vt:lpstr>
      <vt:lpstr>汇总表</vt:lpstr>
      <vt:lpstr>原材料明细</vt:lpstr>
      <vt:lpstr>外购外协件明细</vt:lpstr>
      <vt:lpstr>加工明细</vt:lpstr>
      <vt:lpstr>工装模具刀具明细</vt:lpstr>
      <vt:lpstr>包装明细</vt:lpstr>
      <vt:lpstr>运输明细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xxjsb</dc:creator>
  <cp:lastModifiedBy>单车逆行道</cp:lastModifiedBy>
  <dcterms:created xsi:type="dcterms:W3CDTF">2014-04-03T05:19:00Z</dcterms:created>
  <cp:lastPrinted>2021-02-27T02:04:00Z</cp:lastPrinted>
  <dcterms:modified xsi:type="dcterms:W3CDTF">2023-09-07T01:26:35Z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1D3F17E2">
    <vt:lpwstr/>
  </property>
  <property fmtid="{D5CDD505-2E9C-101B-9397-08002B2CF9AE}" pid="21" name="IVID13451200">
    <vt:lpwstr/>
  </property>
  <property fmtid="{D5CDD505-2E9C-101B-9397-08002B2CF9AE}" pid="22" name="IVID475611CF">
    <vt:lpwstr/>
  </property>
  <property fmtid="{D5CDD505-2E9C-101B-9397-08002B2CF9AE}" pid="23" name="IVID302D13DA">
    <vt:lpwstr/>
  </property>
  <property fmtid="{D5CDD505-2E9C-101B-9397-08002B2CF9AE}" pid="24" name="IVIDD5915D9">
    <vt:lpwstr/>
  </property>
  <property fmtid="{D5CDD505-2E9C-101B-9397-08002B2CF9AE}" pid="25" name="IVID17F6384A">
    <vt:lpwstr/>
  </property>
  <property fmtid="{D5CDD505-2E9C-101B-9397-08002B2CF9AE}" pid="26" name="IVID3B5A10EA">
    <vt:lpwstr/>
  </property>
  <property fmtid="{D5CDD505-2E9C-101B-9397-08002B2CF9AE}" pid="27" name="IVID3D0F16E3">
    <vt:lpwstr/>
  </property>
  <property fmtid="{D5CDD505-2E9C-101B-9397-08002B2CF9AE}" pid="28" name="IVID30260FFC">
    <vt:lpwstr/>
  </property>
  <property fmtid="{D5CDD505-2E9C-101B-9397-08002B2CF9AE}" pid="29" name="IVID2F301BED">
    <vt:lpwstr/>
  </property>
  <property fmtid="{D5CDD505-2E9C-101B-9397-08002B2CF9AE}" pid="30" name="IVID2F1117F5">
    <vt:lpwstr/>
  </property>
  <property fmtid="{D5CDD505-2E9C-101B-9397-08002B2CF9AE}" pid="31" name="IVID121617DE">
    <vt:lpwstr/>
  </property>
  <property fmtid="{D5CDD505-2E9C-101B-9397-08002B2CF9AE}" pid="32" name="IVID13691AF2">
    <vt:lpwstr/>
  </property>
  <property fmtid="{D5CDD505-2E9C-101B-9397-08002B2CF9AE}" pid="33" name="IVID1A3B0AF0">
    <vt:lpwstr/>
  </property>
  <property fmtid="{D5CDD505-2E9C-101B-9397-08002B2CF9AE}" pid="34" name="IVID373F12DB">
    <vt:lpwstr/>
  </property>
  <property fmtid="{D5CDD505-2E9C-101B-9397-08002B2CF9AE}" pid="35" name="IVID274B1CF5">
    <vt:lpwstr/>
  </property>
  <property fmtid="{D5CDD505-2E9C-101B-9397-08002B2CF9AE}" pid="36" name="IVID2B4E17FA">
    <vt:lpwstr/>
  </property>
  <property fmtid="{D5CDD505-2E9C-101B-9397-08002B2CF9AE}" pid="37" name="IVID253D11EF">
    <vt:lpwstr/>
  </property>
  <property fmtid="{D5CDD505-2E9C-101B-9397-08002B2CF9AE}" pid="38" name="IVID102124BA">
    <vt:lpwstr/>
  </property>
  <property fmtid="{D5CDD505-2E9C-101B-9397-08002B2CF9AE}" pid="39" name="IVID3D1509D0">
    <vt:lpwstr/>
  </property>
  <property fmtid="{D5CDD505-2E9C-101B-9397-08002B2CF9AE}" pid="40" name="IVID35641901">
    <vt:lpwstr/>
  </property>
  <property fmtid="{D5CDD505-2E9C-101B-9397-08002B2CF9AE}" pid="41" name="IVID45E1ED9">
    <vt:lpwstr/>
  </property>
  <property fmtid="{D5CDD505-2E9C-101B-9397-08002B2CF9AE}" pid="42" name="IVID324113D1">
    <vt:lpwstr/>
  </property>
  <property fmtid="{D5CDD505-2E9C-101B-9397-08002B2CF9AE}" pid="43" name="IVID1A2D1903">
    <vt:lpwstr/>
  </property>
  <property fmtid="{D5CDD505-2E9C-101B-9397-08002B2CF9AE}" pid="44" name="IVID222F6E42">
    <vt:lpwstr/>
  </property>
  <property fmtid="{D5CDD505-2E9C-101B-9397-08002B2CF9AE}" pid="45" name="IVID137012E9">
    <vt:lpwstr/>
  </property>
  <property fmtid="{D5CDD505-2E9C-101B-9397-08002B2CF9AE}" pid="46" name="IVID3D4D17F3">
    <vt:lpwstr/>
  </property>
  <property fmtid="{D5CDD505-2E9C-101B-9397-08002B2CF9AE}" pid="47" name="IVID2F2214CF">
    <vt:lpwstr/>
  </property>
  <property fmtid="{D5CDD505-2E9C-101B-9397-08002B2CF9AE}" pid="48" name="IVID212812E2">
    <vt:lpwstr/>
  </property>
  <property fmtid="{D5CDD505-2E9C-101B-9397-08002B2CF9AE}" pid="49" name="IVID174513DF">
    <vt:lpwstr/>
  </property>
  <property fmtid="{D5CDD505-2E9C-101B-9397-08002B2CF9AE}" pid="50" name="IVID14481408">
    <vt:lpwstr/>
  </property>
  <property fmtid="{D5CDD505-2E9C-101B-9397-08002B2CF9AE}" pid="51" name="IVID2E670A05">
    <vt:lpwstr/>
  </property>
  <property fmtid="{D5CDD505-2E9C-101B-9397-08002B2CF9AE}" pid="52" name="IVID2A161305">
    <vt:lpwstr/>
  </property>
  <property fmtid="{D5CDD505-2E9C-101B-9397-08002B2CF9AE}" pid="53" name="IVID173E1206">
    <vt:lpwstr/>
  </property>
  <property fmtid="{D5CDD505-2E9C-101B-9397-08002B2CF9AE}" pid="54" name="IVID232310EC">
    <vt:lpwstr/>
  </property>
  <property fmtid="{D5CDD505-2E9C-101B-9397-08002B2CF9AE}" pid="55" name="IVID133D1AE5">
    <vt:lpwstr/>
  </property>
  <property fmtid="{D5CDD505-2E9C-101B-9397-08002B2CF9AE}" pid="56" name="IVIDF6113D9">
    <vt:lpwstr/>
  </property>
  <property fmtid="{D5CDD505-2E9C-101B-9397-08002B2CF9AE}" pid="57" name="IVID362E14DB">
    <vt:lpwstr/>
  </property>
  <property fmtid="{D5CDD505-2E9C-101B-9397-08002B2CF9AE}" pid="58" name="IVID1F6511DB">
    <vt:lpwstr/>
  </property>
  <property fmtid="{D5CDD505-2E9C-101B-9397-08002B2CF9AE}" pid="59" name="IVID3F1D10E8">
    <vt:lpwstr/>
  </property>
  <property fmtid="{D5CDD505-2E9C-101B-9397-08002B2CF9AE}" pid="60" name="IVID144313EE">
    <vt:lpwstr/>
  </property>
  <property fmtid="{D5CDD505-2E9C-101B-9397-08002B2CF9AE}" pid="61" name="IVID272C0FEF">
    <vt:lpwstr/>
  </property>
  <property fmtid="{D5CDD505-2E9C-101B-9397-08002B2CF9AE}" pid="62" name="IVID240A1504">
    <vt:lpwstr/>
  </property>
  <property fmtid="{D5CDD505-2E9C-101B-9397-08002B2CF9AE}" pid="63" name="IVID2E511106">
    <vt:lpwstr/>
  </property>
  <property fmtid="{D5CDD505-2E9C-101B-9397-08002B2CF9AE}" pid="64" name="IVID2A6D14EB">
    <vt:lpwstr/>
  </property>
  <property fmtid="{D5CDD505-2E9C-101B-9397-08002B2CF9AE}" pid="65" name="IVID386F14FA">
    <vt:lpwstr/>
  </property>
  <property fmtid="{D5CDD505-2E9C-101B-9397-08002B2CF9AE}" pid="66" name="IVIDA1B07F3">
    <vt:lpwstr/>
  </property>
  <property fmtid="{D5CDD505-2E9C-101B-9397-08002B2CF9AE}" pid="67" name="IVID2A6715D8">
    <vt:lpwstr/>
  </property>
  <property fmtid="{D5CDD505-2E9C-101B-9397-08002B2CF9AE}" pid="68" name="IVID222D19FF">
    <vt:lpwstr/>
  </property>
  <property fmtid="{D5CDD505-2E9C-101B-9397-08002B2CF9AE}" pid="69" name="IVID2D4D15EB">
    <vt:lpwstr/>
  </property>
  <property fmtid="{D5CDD505-2E9C-101B-9397-08002B2CF9AE}" pid="70" name="IVID1A3517F4">
    <vt:lpwstr/>
  </property>
  <property fmtid="{D5CDD505-2E9C-101B-9397-08002B2CF9AE}" pid="71" name="IVID2B0E1302">
    <vt:lpwstr/>
  </property>
  <property fmtid="{D5CDD505-2E9C-101B-9397-08002B2CF9AE}" pid="72" name="IVID332E19D7">
    <vt:lpwstr/>
  </property>
  <property fmtid="{D5CDD505-2E9C-101B-9397-08002B2CF9AE}" pid="73" name="IVID22261800">
    <vt:lpwstr/>
  </property>
  <property fmtid="{D5CDD505-2E9C-101B-9397-08002B2CF9AE}" pid="74" name="IVID325116DE">
    <vt:lpwstr/>
  </property>
  <property fmtid="{D5CDD505-2E9C-101B-9397-08002B2CF9AE}" pid="75" name="IVID81113D2">
    <vt:lpwstr/>
  </property>
  <property fmtid="{D5CDD505-2E9C-101B-9397-08002B2CF9AE}" pid="76" name="IVID1D231201">
    <vt:lpwstr/>
  </property>
  <property fmtid="{D5CDD505-2E9C-101B-9397-08002B2CF9AE}" pid="77" name="IVID366A14F0">
    <vt:lpwstr/>
  </property>
  <property fmtid="{D5CDD505-2E9C-101B-9397-08002B2CF9AE}" pid="78" name="IVID316311F9">
    <vt:lpwstr/>
  </property>
  <property fmtid="{D5CDD505-2E9C-101B-9397-08002B2CF9AE}" pid="79" name="IVIDE0715F1">
    <vt:lpwstr/>
  </property>
  <property fmtid="{D5CDD505-2E9C-101B-9397-08002B2CF9AE}" pid="80" name="IVID3B5816EC">
    <vt:lpwstr/>
  </property>
  <property fmtid="{D5CDD505-2E9C-101B-9397-08002B2CF9AE}" pid="81" name="IVID351414F8">
    <vt:lpwstr/>
  </property>
  <property fmtid="{D5CDD505-2E9C-101B-9397-08002B2CF9AE}" pid="82" name="IVID2F251AE7">
    <vt:lpwstr/>
  </property>
  <property fmtid="{D5CDD505-2E9C-101B-9397-08002B2CF9AE}" pid="83" name="IVID2A5E1D03">
    <vt:lpwstr/>
  </property>
  <property fmtid="{D5CDD505-2E9C-101B-9397-08002B2CF9AE}" pid="84" name="IVID306310DF">
    <vt:lpwstr/>
  </property>
  <property fmtid="{D5CDD505-2E9C-101B-9397-08002B2CF9AE}" pid="85" name="IVID266F16CF">
    <vt:lpwstr/>
  </property>
  <property fmtid="{D5CDD505-2E9C-101B-9397-08002B2CF9AE}" pid="86" name="IVID307414D1">
    <vt:lpwstr/>
  </property>
  <property fmtid="{D5CDD505-2E9C-101B-9397-08002B2CF9AE}" pid="87" name="IVID344B1400">
    <vt:lpwstr/>
  </property>
  <property fmtid="{D5CDD505-2E9C-101B-9397-08002B2CF9AE}" pid="88" name="IVID135B1DF5">
    <vt:lpwstr/>
  </property>
  <property fmtid="{D5CDD505-2E9C-101B-9397-08002B2CF9AE}" pid="89" name="IVID1A3716D3">
    <vt:lpwstr/>
  </property>
  <property fmtid="{D5CDD505-2E9C-101B-9397-08002B2CF9AE}" pid="90" name="IVIDD1916DB">
    <vt:lpwstr/>
  </property>
  <property fmtid="{D5CDD505-2E9C-101B-9397-08002B2CF9AE}" pid="91" name="IVID11431AF1">
    <vt:lpwstr/>
  </property>
  <property fmtid="{D5CDD505-2E9C-101B-9397-08002B2CF9AE}" pid="92" name="IVID1B2C19F3">
    <vt:lpwstr/>
  </property>
  <property fmtid="{D5CDD505-2E9C-101B-9397-08002B2CF9AE}" pid="93" name="IVIDD5E0FE6">
    <vt:lpwstr/>
  </property>
  <property fmtid="{D5CDD505-2E9C-101B-9397-08002B2CF9AE}" pid="94" name="IVID162D1605">
    <vt:lpwstr/>
  </property>
  <property fmtid="{D5CDD505-2E9C-101B-9397-08002B2CF9AE}" pid="95" name="IVID28741007">
    <vt:lpwstr/>
  </property>
  <property fmtid="{D5CDD505-2E9C-101B-9397-08002B2CF9AE}" pid="96" name="IVID2A3614FA">
    <vt:lpwstr/>
  </property>
  <property fmtid="{D5CDD505-2E9C-101B-9397-08002B2CF9AE}" pid="97" name="IVID107516EB">
    <vt:lpwstr/>
  </property>
  <property fmtid="{D5CDD505-2E9C-101B-9397-08002B2CF9AE}" pid="98" name="IVID17063A1C">
    <vt:lpwstr/>
  </property>
  <property fmtid="{D5CDD505-2E9C-101B-9397-08002B2CF9AE}" pid="99" name="IVID12611ADE">
    <vt:lpwstr/>
  </property>
  <property fmtid="{D5CDD505-2E9C-101B-9397-08002B2CF9AE}" pid="100" name="IVID322814F3">
    <vt:lpwstr/>
  </property>
  <property fmtid="{D5CDD505-2E9C-101B-9397-08002B2CF9AE}" pid="101" name="IVID32A1AF8">
    <vt:lpwstr/>
  </property>
  <property fmtid="{D5CDD505-2E9C-101B-9397-08002B2CF9AE}" pid="102" name="IVID252617FB">
    <vt:lpwstr/>
  </property>
  <property fmtid="{D5CDD505-2E9C-101B-9397-08002B2CF9AE}" pid="103" name="IVID417511F3">
    <vt:lpwstr/>
  </property>
  <property fmtid="{D5CDD505-2E9C-101B-9397-08002B2CF9AE}" pid="104" name="IVID137812E5">
    <vt:lpwstr/>
  </property>
  <property fmtid="{D5CDD505-2E9C-101B-9397-08002B2CF9AE}" pid="105" name="IVID2F521CD0">
    <vt:lpwstr/>
  </property>
  <property fmtid="{D5CDD505-2E9C-101B-9397-08002B2CF9AE}" pid="106" name="IVID2F3614DB">
    <vt:lpwstr/>
  </property>
  <property fmtid="{D5CDD505-2E9C-101B-9397-08002B2CF9AE}" pid="107" name="IVID153A11E5">
    <vt:lpwstr/>
  </property>
  <property fmtid="{D5CDD505-2E9C-101B-9397-08002B2CF9AE}" pid="108" name="IVID3A5212F6">
    <vt:lpwstr/>
  </property>
  <property fmtid="{D5CDD505-2E9C-101B-9397-08002B2CF9AE}" pid="109" name="IVIDD4717F1">
    <vt:lpwstr/>
  </property>
  <property fmtid="{D5CDD505-2E9C-101B-9397-08002B2CF9AE}" pid="110" name="IVID2C321DD4">
    <vt:lpwstr/>
  </property>
  <property fmtid="{D5CDD505-2E9C-101B-9397-08002B2CF9AE}" pid="111" name="IVIDC8EDD935">
    <vt:lpwstr/>
  </property>
  <property fmtid="{D5CDD505-2E9C-101B-9397-08002B2CF9AE}" pid="112" name="IVID8C6ADA02">
    <vt:lpwstr/>
  </property>
  <property fmtid="{D5CDD505-2E9C-101B-9397-08002B2CF9AE}" pid="113" name="IVID18337105">
    <vt:lpwstr/>
  </property>
  <property fmtid="{D5CDD505-2E9C-101B-9397-08002B2CF9AE}" pid="114" name="IVID18361708">
    <vt:lpwstr/>
  </property>
  <property fmtid="{D5CDD505-2E9C-101B-9397-08002B2CF9AE}" pid="115" name="IVIDC5912FD">
    <vt:lpwstr/>
  </property>
  <property fmtid="{D5CDD505-2E9C-101B-9397-08002B2CF9AE}" pid="116" name="IVIDA5912F8">
    <vt:lpwstr/>
  </property>
  <property fmtid="{D5CDD505-2E9C-101B-9397-08002B2CF9AE}" pid="117" name="IVID0">
    <vt:lpwstr/>
  </property>
  <property fmtid="{D5CDD505-2E9C-101B-9397-08002B2CF9AE}" pid="118" name="IVIDC5E1505">
    <vt:lpwstr/>
  </property>
  <property fmtid="{D5CDD505-2E9C-101B-9397-08002B2CF9AE}" pid="119" name="IVID381B17DB">
    <vt:lpwstr/>
  </property>
  <property fmtid="{D5CDD505-2E9C-101B-9397-08002B2CF9AE}" pid="120" name="IVIDB4C16D4">
    <vt:lpwstr/>
  </property>
  <property fmtid="{D5CDD505-2E9C-101B-9397-08002B2CF9AE}" pid="121" name="IVID7D00617">
    <vt:lpwstr/>
  </property>
  <property fmtid="{D5CDD505-2E9C-101B-9397-08002B2CF9AE}" pid="122" name="IVID2F5F12F2">
    <vt:lpwstr/>
  </property>
  <property fmtid="{D5CDD505-2E9C-101B-9397-08002B2CF9AE}" pid="123" name="IVID234016E0">
    <vt:lpwstr/>
  </property>
  <property fmtid="{D5CDD505-2E9C-101B-9397-08002B2CF9AE}" pid="124" name="IVIDB0512D2">
    <vt:lpwstr/>
  </property>
  <property fmtid="{D5CDD505-2E9C-101B-9397-08002B2CF9AE}" pid="125" name="IVID13411006">
    <vt:lpwstr/>
  </property>
  <property fmtid="{D5CDD505-2E9C-101B-9397-08002B2CF9AE}" pid="126" name="IVID395E1CE8">
    <vt:lpwstr/>
  </property>
  <property fmtid="{D5CDD505-2E9C-101B-9397-08002B2CF9AE}" pid="127" name="IVID3D5515D8">
    <vt:lpwstr/>
  </property>
  <property fmtid="{D5CDD505-2E9C-101B-9397-08002B2CF9AE}" pid="128" name="IVID401F10D0">
    <vt:lpwstr/>
  </property>
  <property fmtid="{D5CDD505-2E9C-101B-9397-08002B2CF9AE}" pid="129" name="IVID423C11D6">
    <vt:lpwstr/>
  </property>
  <property fmtid="{D5CDD505-2E9C-101B-9397-08002B2CF9AE}" pid="130" name="IVID247116DD">
    <vt:lpwstr/>
  </property>
  <property fmtid="{D5CDD505-2E9C-101B-9397-08002B2CF9AE}" pid="131" name="IVID3E6DA5A9">
    <vt:lpwstr/>
  </property>
  <property fmtid="{D5CDD505-2E9C-101B-9397-08002B2CF9AE}" pid="132" name="IVID1F4E11DC">
    <vt:lpwstr/>
  </property>
  <property fmtid="{D5CDD505-2E9C-101B-9397-08002B2CF9AE}" pid="133" name="IVID175D07E1">
    <vt:lpwstr/>
  </property>
  <property fmtid="{D5CDD505-2E9C-101B-9397-08002B2CF9AE}" pid="134" name="IVID1BFB3D23">
    <vt:lpwstr/>
  </property>
  <property fmtid="{D5CDD505-2E9C-101B-9397-08002B2CF9AE}" pid="135" name="IVID145710DE">
    <vt:lpwstr/>
  </property>
  <property fmtid="{D5CDD505-2E9C-101B-9397-08002B2CF9AE}" pid="136" name="IVID303A10E6">
    <vt:lpwstr/>
  </property>
  <property fmtid="{D5CDD505-2E9C-101B-9397-08002B2CF9AE}" pid="137" name="IVID35501AE3">
    <vt:lpwstr/>
  </property>
  <property fmtid="{D5CDD505-2E9C-101B-9397-08002B2CF9AE}" pid="138" name="IVID58A13284">
    <vt:lpwstr/>
  </property>
  <property fmtid="{D5CDD505-2E9C-101B-9397-08002B2CF9AE}" pid="139" name="IVIDCC4BD818">
    <vt:lpwstr/>
  </property>
  <property fmtid="{D5CDD505-2E9C-101B-9397-08002B2CF9AE}" pid="140" name="IVIDCC3F0238">
    <vt:lpwstr/>
  </property>
  <property fmtid="{D5CDD505-2E9C-101B-9397-08002B2CF9AE}" pid="141" name="IVID192C1002">
    <vt:lpwstr/>
  </property>
  <property fmtid="{D5CDD505-2E9C-101B-9397-08002B2CF9AE}" pid="142" name="IVID1E061164">
    <vt:lpwstr/>
  </property>
  <property fmtid="{D5CDD505-2E9C-101B-9397-08002B2CF9AE}" pid="143" name="IVIDB1F17F9">
    <vt:lpwstr/>
  </property>
  <property fmtid="{D5CDD505-2E9C-101B-9397-08002B2CF9AE}" pid="144" name="IVID906C5DD5">
    <vt:lpwstr/>
  </property>
  <property fmtid="{D5CDD505-2E9C-101B-9397-08002B2CF9AE}" pid="145" name="IVID8C686106">
    <vt:lpwstr/>
  </property>
  <property fmtid="{D5CDD505-2E9C-101B-9397-08002B2CF9AE}" pid="146" name="IVID2A1D0905">
    <vt:lpwstr/>
  </property>
  <property fmtid="{D5CDD505-2E9C-101B-9397-08002B2CF9AE}" pid="147" name="IVIDAC7CB490">
    <vt:lpwstr/>
  </property>
  <property fmtid="{D5CDD505-2E9C-101B-9397-08002B2CF9AE}" pid="148" name="IVID78DCB569">
    <vt:lpwstr/>
  </property>
  <property fmtid="{D5CDD505-2E9C-101B-9397-08002B2CF9AE}" pid="149" name="IVID584167E5">
    <vt:lpwstr/>
  </property>
  <property fmtid="{D5CDD505-2E9C-101B-9397-08002B2CF9AE}" pid="150" name="IVID60D46817">
    <vt:lpwstr/>
  </property>
  <property fmtid="{D5CDD505-2E9C-101B-9397-08002B2CF9AE}" pid="151" name="IVID1C55E2E7">
    <vt:lpwstr/>
  </property>
  <property fmtid="{D5CDD505-2E9C-101B-9397-08002B2CF9AE}" pid="152" name="IVIDD6A976C5">
    <vt:lpwstr/>
  </property>
  <property fmtid="{D5CDD505-2E9C-101B-9397-08002B2CF9AE}" pid="153" name="IVIDCCDC445C">
    <vt:lpwstr/>
  </property>
  <property fmtid="{D5CDD505-2E9C-101B-9397-08002B2CF9AE}" pid="154" name="IVID7480331A">
    <vt:lpwstr/>
  </property>
  <property fmtid="{D5CDD505-2E9C-101B-9397-08002B2CF9AE}" pid="155" name="IVIDA60B0CEF">
    <vt:lpwstr/>
  </property>
  <property fmtid="{D5CDD505-2E9C-101B-9397-08002B2CF9AE}" pid="156" name="IVID3A873BC2">
    <vt:lpwstr/>
  </property>
  <property fmtid="{D5CDD505-2E9C-101B-9397-08002B2CF9AE}" pid="157" name="IVID6E6BFFF3">
    <vt:lpwstr/>
  </property>
  <property fmtid="{D5CDD505-2E9C-101B-9397-08002B2CF9AE}" pid="158" name="IVID366C7501">
    <vt:lpwstr/>
  </property>
  <property fmtid="{D5CDD505-2E9C-101B-9397-08002B2CF9AE}" pid="159" name="IVID32ED6B14">
    <vt:lpwstr/>
  </property>
  <property fmtid="{D5CDD505-2E9C-101B-9397-08002B2CF9AE}" pid="160" name="IVID7C5B2C5A">
    <vt:lpwstr/>
  </property>
  <property fmtid="{D5CDD505-2E9C-101B-9397-08002B2CF9AE}" pid="161" name="IVID80676DDE">
    <vt:lpwstr/>
  </property>
  <property fmtid="{D5CDD505-2E9C-101B-9397-08002B2CF9AE}" pid="162" name="IVIDF8456A83">
    <vt:lpwstr/>
  </property>
  <property fmtid="{D5CDD505-2E9C-101B-9397-08002B2CF9AE}" pid="163" name="IVID48805492">
    <vt:lpwstr/>
  </property>
  <property fmtid="{D5CDD505-2E9C-101B-9397-08002B2CF9AE}" pid="164" name="IVIDE6917893">
    <vt:lpwstr/>
  </property>
  <property fmtid="{D5CDD505-2E9C-101B-9397-08002B2CF9AE}" pid="165" name="IVID3C05C4B6">
    <vt:lpwstr/>
  </property>
  <property fmtid="{D5CDD505-2E9C-101B-9397-08002B2CF9AE}" pid="166" name="IVIDECB78FE9">
    <vt:lpwstr/>
  </property>
  <property fmtid="{D5CDD505-2E9C-101B-9397-08002B2CF9AE}" pid="167" name="IVID991C1">
    <vt:lpwstr/>
  </property>
  <property fmtid="{D5CDD505-2E9C-101B-9397-08002B2CF9AE}" pid="168" name="IVID144C8C43">
    <vt:lpwstr/>
  </property>
  <property fmtid="{D5CDD505-2E9C-101B-9397-08002B2CF9AE}" pid="169" name="IVIDC048C5D8">
    <vt:lpwstr/>
  </property>
  <property fmtid="{D5CDD505-2E9C-101B-9397-08002B2CF9AE}" pid="170" name="IVIDB2A39FF9">
    <vt:lpwstr/>
  </property>
  <property fmtid="{D5CDD505-2E9C-101B-9397-08002B2CF9AE}" pid="171" name="IVIDD41DB7A3">
    <vt:lpwstr/>
  </property>
  <property fmtid="{D5CDD505-2E9C-101B-9397-08002B2CF9AE}" pid="172" name="IVID487AE45D">
    <vt:lpwstr/>
  </property>
  <property fmtid="{D5CDD505-2E9C-101B-9397-08002B2CF9AE}" pid="173" name="IVID9814B48D">
    <vt:lpwstr/>
  </property>
  <property fmtid="{D5CDD505-2E9C-101B-9397-08002B2CF9AE}" pid="174" name="IVIDCCE7DC23">
    <vt:lpwstr/>
  </property>
  <property fmtid="{D5CDD505-2E9C-101B-9397-08002B2CF9AE}" pid="175" name="IVIDC08AE90E">
    <vt:lpwstr/>
  </property>
  <property fmtid="{D5CDD505-2E9C-101B-9397-08002B2CF9AE}" pid="176" name="IVID548D2AA1">
    <vt:lpwstr/>
  </property>
  <property fmtid="{D5CDD505-2E9C-101B-9397-08002B2CF9AE}" pid="177" name="IVID4823">
    <vt:lpwstr/>
  </property>
  <property fmtid="{D5CDD505-2E9C-101B-9397-08002B2CF9AE}" pid="178" name="IVID563693E4">
    <vt:lpwstr/>
  </property>
  <property fmtid="{D5CDD505-2E9C-101B-9397-08002B2CF9AE}" pid="179" name="IVIDCA8340AC">
    <vt:lpwstr/>
  </property>
  <property fmtid="{D5CDD505-2E9C-101B-9397-08002B2CF9AE}" pid="180" name="IVID46575F96">
    <vt:lpwstr/>
  </property>
  <property fmtid="{D5CDD505-2E9C-101B-9397-08002B2CF9AE}" pid="181" name="IVIDBA9D53E1">
    <vt:lpwstr/>
  </property>
  <property fmtid="{D5CDD505-2E9C-101B-9397-08002B2CF9AE}" pid="182" name="IVID966020AD">
    <vt:lpwstr/>
  </property>
  <property fmtid="{D5CDD505-2E9C-101B-9397-08002B2CF9AE}" pid="183" name="IVID8269DF02">
    <vt:lpwstr/>
  </property>
  <property fmtid="{D5CDD505-2E9C-101B-9397-08002B2CF9AE}" pid="184" name="IVIDC015BD51">
    <vt:lpwstr/>
  </property>
  <property fmtid="{D5CDD505-2E9C-101B-9397-08002B2CF9AE}" pid="185" name="IVID4C7171E">
    <vt:lpwstr/>
  </property>
  <property fmtid="{D5CDD505-2E9C-101B-9397-08002B2CF9AE}" pid="186" name="IVIDF2D5B556">
    <vt:lpwstr/>
  </property>
  <property fmtid="{D5CDD505-2E9C-101B-9397-08002B2CF9AE}" pid="187" name="UFIDA_U9App_DataSourceXMLPart">
    <vt:lpwstr>{7E07DEEA-EFC0-42F7-8E63-2D65554FD0A0}</vt:lpwstr>
  </property>
  <property fmtid="{D5CDD505-2E9C-101B-9397-08002B2CF9AE}" pid="188" name="KSOProductBuildVer">
    <vt:lpwstr>2052-11.1.0.12980</vt:lpwstr>
  </property>
  <property fmtid="{D5CDD505-2E9C-101B-9397-08002B2CF9AE}" pid="189" name="ICV">
    <vt:lpwstr>56622074F3EF409BAA65B2AB5E68CEA2</vt:lpwstr>
  </property>
</Properties>
</file>